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codeName="{37E998C4-C9E5-D4B9-71C8-EB1FF731991C}"/>
  <workbookPr codeName="ThisWorkbook"/>
  <bookViews>
    <workbookView xWindow="0" yWindow="0" windowWidth="16380" windowHeight="8190" tabRatio="748" activeTab="0"/>
  </bookViews>
  <sheets>
    <sheet name="Table of Content" sheetId="8" r:id="rId1"/>
    <sheet name="Disclaimer" sheetId="14" state="veryHidden" r:id="rId2"/>
    <sheet name="Compound Interest" sheetId="7" state="veryHidden" r:id="rId3"/>
    <sheet name="lookup" sheetId="3" state="veryHidden" r:id="rId4"/>
    <sheet name="Contact" sheetId="23" state="veryHidden" r:id="rId5"/>
  </sheets>
  <definedNames>
    <definedName name="AnAddVa">OFFSET(#REF!,1,0,COUNT(#REF!)+1,1)</definedName>
    <definedName name="AnAddVaPeriod">OFFSET([0]!AnAddVa,0,-2)</definedName>
    <definedName name="AnFuVa">OFFSET(#REF!,1,0,COUNT(#REF!),1)</definedName>
    <definedName name="AnFuVaPeriod">OFFSET([0]!AnFuVa,0,-4)</definedName>
    <definedName name="AnnuityMode">'lookup'!$A$7:$A$8</definedName>
    <definedName name="CompBalance" localSheetId="2">OFFSET('Compound Interest'!$J$9,1,0,COUNT('Compound Interest'!$J:$J),1)</definedName>
    <definedName name="CompInterest" localSheetId="2">OFFSET('Compound Interest'!$I$9,1,0,COUNT('Compound Interest'!$I:$I)+1,1)</definedName>
    <definedName name="CompMode">'lookup'!$A$1:$A$4</definedName>
    <definedName name="CompMonthBalance" localSheetId="2">OFFSET('Compound Interest'!CompBalance,0,-5)</definedName>
    <definedName name="CompMonthInterest" localSheetId="2">OFFSET('Compound Interest'!CompInterest,0,-4)</definedName>
    <definedName name="FuAddVa">OFFSET(#REF!,1,0,COUNT(#REF!)+1,1)</definedName>
    <definedName name="FuAddVaPeriod">OFFSET([0]!FuAddVa,0,-3)</definedName>
    <definedName name="FuVa">OFFSET(#REF!,1,0,COUNT(#REF!),1)</definedName>
    <definedName name="FuVaPeriod">OFFSET([0]!FuVa,0,-4)</definedName>
    <definedName name="Month">#REF!</definedName>
    <definedName name="PreAddVa">OFFSET(#REF!,1,0,COUNT(#REF!)+1,1)</definedName>
    <definedName name="PreAddVaPeriod">OFFSET([0]!PreAddVa,0,-3)</definedName>
    <definedName name="PreVa">OFFSET(#REF!,1,0,COUNT(#REF!),1)</definedName>
    <definedName name="PreVaPeriod">OFFSET([0]!PreVa,0,-4)</definedName>
    <definedName name="Sheet1_Balance">OFFSET(#REF!,1,0,COUNT(#REF!),1)</definedName>
    <definedName name="Sheet1_Interest">OFFSET(#REF!,1,0,COUNT(#REF!)+1,1)</definedName>
    <definedName name="Sheet1_MonthBalance">OFFSET([0]!Sheet1_Balance,0,-5)</definedName>
    <definedName name="Sheet1_MonthInterest">OFFSET([0]!Sheet1_Interest,0,-3)</definedName>
    <definedName name="Sheet2_Balance">OFFSET(#REF!,1,0,COUNT(#REF!),1)</definedName>
    <definedName name="Sheet2_Interest">OFFSET(#REF!,1,0,COUNT(#REF!)+1,1)</definedName>
    <definedName name="Sheet2_MonthBalance">OFFSET([0]!Sheet2_Balance,0,-5)</definedName>
    <definedName name="Sheet2_MonthInterest">OFFSET([0]!Sheet2_Interest,0,-3)</definedName>
  </definedNames>
  <calcPr calcId="124519"/>
</workbook>
</file>

<file path=xl/sharedStrings.xml><?xml version="1.0" encoding="utf-8"?>
<sst xmlns="http://schemas.openxmlformats.org/spreadsheetml/2006/main" count="31" uniqueCount="29">
  <si>
    <t>Month</t>
  </si>
  <si>
    <t>Balance</t>
  </si>
  <si>
    <t>Annual Interest Rate</t>
  </si>
  <si>
    <t>Base Amount</t>
  </si>
  <si>
    <t>Deposit</t>
  </si>
  <si>
    <t>Interest</t>
  </si>
  <si>
    <t>Total Deposit</t>
  </si>
  <si>
    <t>Total Interest</t>
  </si>
  <si>
    <t>Compound Interest</t>
  </si>
  <si>
    <t>Saving Period (Month)</t>
  </si>
  <si>
    <t>Compounded Times per year</t>
  </si>
  <si>
    <t>Monthly</t>
  </si>
  <si>
    <t>Quarterly</t>
  </si>
  <si>
    <t>Half-Yearly</t>
  </si>
  <si>
    <t>Yearly</t>
  </si>
  <si>
    <t>Ordinary</t>
  </si>
  <si>
    <t>Due</t>
  </si>
  <si>
    <t>These spreadsheet examples are provided as profesional information for educational purposes only. The spreadsheet examples are a nonvalidated calculation tool for which there is absolutely no guarantee or warranty of fitness for a particular purpose or any purpose expressed or implied. Any user of information contained herein assumes any and all responsibility and liability for use of the information including any misunderstanding, misuse or misapplication of the information.</t>
  </si>
  <si>
    <t>Any use of these spreadsheet examples is "as is" and should only follow the user's independent confirmation that it produces valid results for the user before results are used for any purpose whatsoever.</t>
  </si>
  <si>
    <t>In no event shall the authors or stressproofyourmoney.com be liable for any incorrect or invalid results that are obtained by any use of the spreadsheet examples nor shall the authors or stressproofyourmoney.com be liable for any loss of data, or profits or special incidential, indirect or consequantial damages arising out of or in connection with the use of performance of this spreadsheet file.</t>
  </si>
  <si>
    <t>DISCLAIMER</t>
  </si>
  <si>
    <t>Table of Content</t>
  </si>
  <si>
    <t>SPYM Financial Planner</t>
  </si>
  <si>
    <t>SPYM Personal Finances Tool</t>
  </si>
  <si>
    <t>CONTACT</t>
  </si>
  <si>
    <t>jeremy@stressproofyourmoney.com</t>
  </si>
  <si>
    <t>http://stressproofyourmoney.com/</t>
  </si>
  <si>
    <t>Visit stressproofyourmoney.com for more information on the personal finances, TVM, investing and the theory behind the SPYM financial planner.</t>
  </si>
  <si>
    <t>SPYM Financial Assistant Trial Ver.</t>
  </si>
</sst>
</file>

<file path=xl/styles.xml><?xml version="1.0" encoding="utf-8"?>
<styleSheet xmlns="http://schemas.openxmlformats.org/spreadsheetml/2006/main">
  <numFmts count="5">
    <numFmt numFmtId="164" formatCode="0.0000"/>
    <numFmt numFmtId="165" formatCode="0.000"/>
    <numFmt numFmtId="166" formatCode="General\ &quot;%&quot;"/>
    <numFmt numFmtId="167" formatCode="&quot;$&quot;\ General"/>
    <numFmt numFmtId="168" formatCode="&quot;$&quot;#,##0.00"/>
  </numFmts>
  <fonts count="13">
    <font>
      <sz val="10"/>
      <name val="Arial"/>
      <family val="2"/>
    </font>
    <font>
      <sz val="11"/>
      <color theme="1"/>
      <name val="Calibri"/>
      <family val="2"/>
      <scheme val="minor"/>
    </font>
    <font>
      <b/>
      <u val="single"/>
      <sz val="10"/>
      <name val="Arial"/>
      <family val="2"/>
    </font>
    <font>
      <u val="single"/>
      <sz val="10"/>
      <color theme="10"/>
      <name val="Arial"/>
      <family val="2"/>
    </font>
    <font>
      <sz val="10"/>
      <color rgb="FF000000"/>
      <name val="Arial"/>
      <family val="2"/>
    </font>
    <font>
      <u val="single"/>
      <sz val="11"/>
      <color theme="10"/>
      <name val="Calibri"/>
      <family val="2"/>
      <scheme val="minor"/>
    </font>
    <font>
      <sz val="9"/>
      <name val="Arial"/>
      <family val="2"/>
    </font>
    <font>
      <b/>
      <u val="single"/>
      <sz val="12"/>
      <name val="Calibri"/>
      <family val="2"/>
      <scheme val="minor"/>
    </font>
    <font>
      <u val="single"/>
      <sz val="11"/>
      <color theme="10"/>
      <name val="Calibri"/>
      <family val="2"/>
    </font>
    <font>
      <b/>
      <sz val="10"/>
      <color rgb="FFFF0000"/>
      <name val="Arial"/>
      <family val="2"/>
    </font>
    <font>
      <b/>
      <sz val="10"/>
      <name val="Arial"/>
      <family val="2"/>
    </font>
    <font>
      <sz val="10"/>
      <color rgb="FF000000"/>
      <name val="Calibri"/>
      <family val="2"/>
    </font>
    <font>
      <sz val="9"/>
      <color rgb="FF333333"/>
      <name val="Calibri"/>
      <family val="2"/>
    </font>
  </fonts>
  <fills count="7">
    <fill>
      <patternFill/>
    </fill>
    <fill>
      <patternFill patternType="gray125"/>
    </fill>
    <fill>
      <patternFill patternType="solid">
        <fgColor indexed="13"/>
        <bgColor indexed="64"/>
      </patternFill>
    </fill>
    <fill>
      <patternFill patternType="solid">
        <fgColor rgb="FFFFFF00"/>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8" tint="0.7999799847602844"/>
        <bgColor indexed="64"/>
      </patternFill>
    </fill>
  </fills>
  <borders count="10">
    <border>
      <left/>
      <right/>
      <top/>
      <bottom/>
      <diagonal/>
    </border>
    <border>
      <left style="hair">
        <color indexed="8"/>
      </left>
      <right style="hair">
        <color indexed="8"/>
      </right>
      <top style="hair">
        <color indexed="8"/>
      </top>
      <bottom style="hair">
        <color indexed="8"/>
      </bottom>
    </border>
    <border>
      <left/>
      <right/>
      <top style="medium"/>
      <bottom/>
    </border>
    <border>
      <left style="medium"/>
      <right/>
      <top/>
      <bottom/>
    </border>
    <border>
      <left style="medium"/>
      <right/>
      <top/>
      <bottom style="medium"/>
    </border>
    <border>
      <left/>
      <right/>
      <top/>
      <bottom style="medium"/>
    </border>
    <border>
      <left style="medium"/>
      <right/>
      <top style="medium"/>
      <bottom/>
    </border>
    <border>
      <left/>
      <right style="medium"/>
      <top style="medium"/>
      <bottom/>
    </border>
    <border>
      <left/>
      <right style="medium"/>
      <top/>
      <bottom style="medium"/>
    </border>
    <border>
      <left/>
      <right style="medium"/>
      <top/>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 fillId="0" borderId="0">
      <alignment/>
      <protection/>
    </xf>
    <xf numFmtId="0" fontId="8" fillId="0" borderId="0" applyNumberFormat="0" applyFill="0" applyBorder="0">
      <alignment/>
      <protection locked="0"/>
    </xf>
  </cellStyleXfs>
  <cellXfs count="86">
    <xf numFmtId="0" fontId="0" fillId="0" borderId="0" xfId="0"/>
    <xf numFmtId="2" fontId="0" fillId="0" borderId="0" xfId="0" applyNumberFormat="1"/>
    <xf numFmtId="164" fontId="0" fillId="0" borderId="0" xfId="0" applyNumberFormat="1"/>
    <xf numFmtId="1" fontId="0" fillId="0" borderId="0" xfId="0" applyNumberFormat="1"/>
    <xf numFmtId="165" fontId="0" fillId="0" borderId="0" xfId="0" applyNumberFormat="1"/>
    <xf numFmtId="2" fontId="0" fillId="0" borderId="0" xfId="0" applyNumberFormat="1" applyAlignment="1">
      <alignment horizontal="center"/>
    </xf>
    <xf numFmtId="0" fontId="0" fillId="0" borderId="0" xfId="0" applyAlignment="1">
      <alignment horizontal="center"/>
    </xf>
    <xf numFmtId="0" fontId="4" fillId="0" borderId="0" xfId="0" applyFont="1"/>
    <xf numFmtId="166" fontId="0" fillId="2" borderId="1" xfId="0" applyNumberFormat="1" applyFill="1" applyBorder="1" applyAlignment="1" applyProtection="1">
      <alignment horizontal="center"/>
      <protection locked="0"/>
    </xf>
    <xf numFmtId="167" fontId="0" fillId="2" borderId="1" xfId="0" applyNumberFormat="1" applyFill="1" applyBorder="1" applyAlignment="1" applyProtection="1">
      <alignment horizontal="center"/>
      <protection locked="0"/>
    </xf>
    <xf numFmtId="0" fontId="0" fillId="0" borderId="0" xfId="0" applyProtection="1">
      <protection hidden="1"/>
    </xf>
    <xf numFmtId="2" fontId="0" fillId="0" borderId="0" xfId="0" applyNumberFormat="1" applyBorder="1" applyAlignment="1" applyProtection="1">
      <alignment horizontal="center"/>
      <protection hidden="1"/>
    </xf>
    <xf numFmtId="0" fontId="0" fillId="0" borderId="0" xfId="0" applyAlignment="1">
      <alignment horizontal="right"/>
    </xf>
    <xf numFmtId="0" fontId="0" fillId="0" borderId="0" xfId="0" applyBorder="1"/>
    <xf numFmtId="0" fontId="0" fillId="0" borderId="2" xfId="0" applyBorder="1"/>
    <xf numFmtId="0" fontId="0" fillId="0" borderId="3" xfId="0" applyBorder="1"/>
    <xf numFmtId="0" fontId="0" fillId="3" borderId="0" xfId="0" applyFill="1" applyBorder="1" applyAlignment="1" applyProtection="1">
      <alignment horizontal="center"/>
      <protection locked="0"/>
    </xf>
    <xf numFmtId="168" fontId="9" fillId="0" borderId="0" xfId="0" applyNumberFormat="1" applyFont="1" applyBorder="1" applyAlignment="1" applyProtection="1">
      <alignment horizontal="center"/>
      <protection hidden="1"/>
    </xf>
    <xf numFmtId="2" fontId="0" fillId="0" borderId="0" xfId="0" applyNumberFormat="1" applyBorder="1"/>
    <xf numFmtId="166" fontId="0" fillId="0" borderId="0" xfId="0" applyNumberFormat="1" applyBorder="1"/>
    <xf numFmtId="168" fontId="0" fillId="0" borderId="0" xfId="0" applyNumberFormat="1" applyBorder="1"/>
    <xf numFmtId="0" fontId="0" fillId="0" borderId="4" xfId="0" applyBorder="1"/>
    <xf numFmtId="0" fontId="0" fillId="0" borderId="5" xfId="0" applyBorder="1"/>
    <xf numFmtId="166" fontId="0" fillId="0" borderId="3" xfId="0" applyNumberFormat="1" applyBorder="1"/>
    <xf numFmtId="0" fontId="0" fillId="0" borderId="6" xfId="0" applyBorder="1" applyAlignment="1" applyProtection="1">
      <alignment horizontal="center"/>
      <protection hidden="1"/>
    </xf>
    <xf numFmtId="2" fontId="0" fillId="0" borderId="2" xfId="0" applyNumberFormat="1" applyBorder="1" applyAlignment="1" applyProtection="1">
      <alignment horizontal="center"/>
      <protection hidden="1"/>
    </xf>
    <xf numFmtId="2" fontId="0" fillId="0" borderId="7" xfId="0" applyNumberFormat="1" applyBorder="1" applyAlignment="1" applyProtection="1">
      <alignment horizontal="center"/>
      <protection hidden="1"/>
    </xf>
    <xf numFmtId="0" fontId="0" fillId="0" borderId="4" xfId="0" applyBorder="1" applyAlignment="1" applyProtection="1">
      <alignment horizontal="center"/>
      <protection hidden="1"/>
    </xf>
    <xf numFmtId="2" fontId="0" fillId="0" borderId="5" xfId="0" applyNumberFormat="1" applyBorder="1" applyAlignment="1" applyProtection="1">
      <alignment horizontal="center"/>
      <protection hidden="1"/>
    </xf>
    <xf numFmtId="2" fontId="0" fillId="0" borderId="8" xfId="0" applyNumberFormat="1" applyBorder="1" applyAlignment="1" applyProtection="1">
      <alignment horizontal="center"/>
      <protection hidden="1"/>
    </xf>
    <xf numFmtId="0" fontId="0" fillId="0" borderId="3" xfId="0" applyBorder="1" applyAlignment="1" applyProtection="1">
      <alignment horizontal="center"/>
      <protection hidden="1"/>
    </xf>
    <xf numFmtId="2" fontId="0" fillId="0" borderId="9" xfId="0" applyNumberFormat="1" applyBorder="1" applyAlignment="1" applyProtection="1">
      <alignment horizontal="center"/>
      <protection hidden="1"/>
    </xf>
    <xf numFmtId="0" fontId="0" fillId="0" borderId="0" xfId="0" applyBorder="1" applyProtection="1">
      <protection hidden="1"/>
    </xf>
    <xf numFmtId="0" fontId="0" fillId="0" borderId="5" xfId="0" applyBorder="1" applyProtection="1">
      <protection hidden="1"/>
    </xf>
    <xf numFmtId="0" fontId="0" fillId="0" borderId="6" xfId="0" applyFont="1" applyBorder="1"/>
    <xf numFmtId="2" fontId="0" fillId="3" borderId="2" xfId="0" applyNumberFormat="1" applyFill="1" applyBorder="1" applyAlignment="1" applyProtection="1">
      <alignment horizontal="center"/>
      <protection locked="0"/>
    </xf>
    <xf numFmtId="0" fontId="0" fillId="0" borderId="2" xfId="0" applyBorder="1" applyProtection="1">
      <protection hidden="1"/>
    </xf>
    <xf numFmtId="1" fontId="0" fillId="0" borderId="6" xfId="0" applyNumberFormat="1" applyBorder="1" applyAlignment="1" applyProtection="1">
      <alignment horizontal="center"/>
      <protection hidden="1"/>
    </xf>
    <xf numFmtId="0" fontId="0" fillId="4" borderId="2" xfId="0" applyFill="1" applyBorder="1"/>
    <xf numFmtId="0" fontId="0" fillId="4" borderId="7" xfId="0" applyFill="1" applyBorder="1"/>
    <xf numFmtId="0" fontId="0" fillId="4" borderId="0" xfId="0" applyFill="1" applyBorder="1"/>
    <xf numFmtId="0" fontId="0" fillId="4" borderId="9" xfId="0" applyFill="1" applyBorder="1"/>
    <xf numFmtId="0" fontId="0" fillId="4" borderId="5" xfId="0" applyFill="1" applyBorder="1"/>
    <xf numFmtId="0" fontId="0" fillId="4" borderId="8" xfId="0" applyFill="1" applyBorder="1"/>
    <xf numFmtId="0" fontId="0" fillId="5" borderId="6" xfId="0" applyFill="1" applyBorder="1"/>
    <xf numFmtId="0" fontId="0" fillId="5" borderId="2" xfId="0" applyFill="1" applyBorder="1"/>
    <xf numFmtId="0" fontId="0" fillId="5" borderId="7" xfId="0" applyFill="1" applyBorder="1"/>
    <xf numFmtId="0" fontId="0" fillId="5" borderId="0" xfId="0" applyFill="1" applyBorder="1"/>
    <xf numFmtId="0" fontId="0" fillId="5" borderId="9" xfId="0" applyFill="1" applyBorder="1"/>
    <xf numFmtId="0" fontId="0" fillId="5" borderId="5" xfId="0" applyFill="1" applyBorder="1"/>
    <xf numFmtId="0" fontId="0" fillId="5" borderId="8" xfId="0" applyFill="1" applyBorder="1"/>
    <xf numFmtId="0" fontId="0" fillId="6" borderId="6" xfId="0" applyFill="1" applyBorder="1"/>
    <xf numFmtId="0" fontId="0" fillId="6" borderId="2" xfId="0" applyFill="1" applyBorder="1"/>
    <xf numFmtId="0" fontId="0" fillId="6" borderId="7" xfId="0" applyFill="1" applyBorder="1"/>
    <xf numFmtId="0" fontId="7" fillId="6" borderId="3" xfId="0" applyFont="1" applyFill="1" applyBorder="1"/>
    <xf numFmtId="0" fontId="0" fillId="6" borderId="0" xfId="0" applyFill="1" applyBorder="1"/>
    <xf numFmtId="0" fontId="0" fillId="6" borderId="9" xfId="0" applyFill="1" applyBorder="1"/>
    <xf numFmtId="0" fontId="7" fillId="6" borderId="4" xfId="0" applyFont="1" applyFill="1" applyBorder="1"/>
    <xf numFmtId="0" fontId="0" fillId="6" borderId="5" xfId="0" applyFill="1" applyBorder="1"/>
    <xf numFmtId="0" fontId="0" fillId="6" borderId="8" xfId="0" applyFill="1" applyBorder="1"/>
    <xf numFmtId="0" fontId="3" fillId="4" borderId="6" xfId="20" applyFill="1" applyBorder="1"/>
    <xf numFmtId="0" fontId="3" fillId="4" borderId="3" xfId="20" applyFill="1" applyBorder="1"/>
    <xf numFmtId="0" fontId="10" fillId="4" borderId="0" xfId="0" applyFont="1" applyFill="1" applyBorder="1" applyAlignment="1">
      <alignment horizontal="center"/>
    </xf>
    <xf numFmtId="0" fontId="5" fillId="4" borderId="3" xfId="20" applyFont="1" applyFill="1" applyBorder="1"/>
    <xf numFmtId="0" fontId="0" fillId="4" borderId="3" xfId="0" applyFill="1" applyBorder="1"/>
    <xf numFmtId="0" fontId="0" fillId="4" borderId="4" xfId="0" applyFill="1" applyBorder="1"/>
    <xf numFmtId="0" fontId="0" fillId="5" borderId="3" xfId="0" applyFill="1" applyBorder="1"/>
    <xf numFmtId="0" fontId="0" fillId="5" borderId="4" xfId="0" applyFill="1" applyBorder="1"/>
    <xf numFmtId="0" fontId="0" fillId="4" borderId="0" xfId="0" applyFill="1"/>
    <xf numFmtId="0" fontId="0" fillId="6" borderId="0" xfId="0" applyFill="1"/>
    <xf numFmtId="0" fontId="0" fillId="4" borderId="0" xfId="0" applyFill="1" applyAlignment="1">
      <alignment vertical="top"/>
    </xf>
    <xf numFmtId="0" fontId="0" fillId="0" borderId="3" xfId="0" applyBorder="1" quotePrefix="1"/>
    <xf numFmtId="0" fontId="0" fillId="4" borderId="6" xfId="0" applyFill="1" applyBorder="1"/>
    <xf numFmtId="0" fontId="2" fillId="6" borderId="0" xfId="0" applyFont="1" applyFill="1"/>
    <xf numFmtId="0" fontId="3" fillId="6" borderId="0" xfId="20" applyFill="1" applyProtection="1">
      <protection hidden="1"/>
    </xf>
    <xf numFmtId="0" fontId="0" fillId="6" borderId="0" xfId="0" applyFill="1" applyProtection="1">
      <protection hidden="1"/>
    </xf>
    <xf numFmtId="0" fontId="7" fillId="6" borderId="2" xfId="0" applyFont="1" applyFill="1" applyBorder="1" applyAlignment="1">
      <alignment horizontal="center"/>
    </xf>
    <xf numFmtId="0" fontId="2" fillId="4" borderId="0" xfId="0" applyFont="1" applyFill="1" applyBorder="1" applyAlignment="1">
      <alignment horizontal="center"/>
    </xf>
    <xf numFmtId="0" fontId="2" fillId="5" borderId="0" xfId="0" applyFont="1" applyFill="1" applyBorder="1" applyAlignment="1">
      <alignment horizontal="center"/>
    </xf>
    <xf numFmtId="0" fontId="0" fillId="4" borderId="5" xfId="0" applyFill="1" applyBorder="1" applyAlignment="1">
      <alignment horizontal="center"/>
    </xf>
    <xf numFmtId="0" fontId="0" fillId="4" borderId="0" xfId="0" applyFill="1" applyAlignment="1">
      <alignment horizontal="left" vertical="top" wrapText="1"/>
    </xf>
    <xf numFmtId="0" fontId="3" fillId="6" borderId="0" xfId="20" applyFill="1" applyAlignment="1" applyProtection="1">
      <alignment horizontal="center"/>
      <protection hidden="1"/>
    </xf>
    <xf numFmtId="0" fontId="2" fillId="6" borderId="0" xfId="0" applyFont="1" applyFill="1" applyAlignment="1">
      <alignment horizontal="center"/>
    </xf>
    <xf numFmtId="0" fontId="3" fillId="0" borderId="0" xfId="20" applyAlignment="1">
      <alignment horizontal="center"/>
    </xf>
    <xf numFmtId="0" fontId="0" fillId="0" borderId="0" xfId="0" applyAlignment="1">
      <alignment horizontal="center"/>
    </xf>
    <xf numFmtId="0" fontId="0" fillId="0" borderId="0" xfId="0"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Hyperlink" xfId="20"/>
    <cellStyle name="Normal 2" xfId="21"/>
    <cellStyle name="Hyperlink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Total Balance over Time</a:t>
            </a:r>
          </a:p>
        </c:rich>
      </c:tx>
      <c:layout/>
      <c:spPr>
        <a:noFill/>
        <a:ln w="25400">
          <a:noFill/>
        </a:ln>
      </c:spPr>
    </c:title>
    <c:plotArea>
      <c:layout/>
      <c:lineChart>
        <c:grouping val="standard"/>
        <c:varyColors val="0"/>
        <c:ser>
          <c:idx val="0"/>
          <c:order val="0"/>
          <c:tx>
            <c:strRef>
              <c:f>'Compound Interest'!$J$9</c:f>
              <c:strCache>
                <c:ptCount val="1"/>
                <c:pt idx="0">
                  <c:v>Balance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'Compound Interest'!CompMonthBalance</c:f>
              <c:numCache/>
            </c:numRef>
          </c:cat>
          <c:val>
            <c:numRef>
              <c:f>'Compound Interest'!CompBalance</c:f>
              <c:numCache/>
            </c:numRef>
          </c:val>
          <c:smooth val="0"/>
        </c:ser>
        <c:axId val="67012960"/>
        <c:axId val="66245729"/>
      </c:lineChart>
      <c:catAx>
        <c:axId val="67012960"/>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Time (Month)</a:t>
                </a:r>
              </a:p>
            </c:rich>
          </c:tx>
          <c:layout/>
          <c:overlay val="0"/>
          <c:spPr>
            <a:noFill/>
            <a:ln w="25400">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rgbClr val="333333"/>
                </a:solidFill>
                <a:latin typeface="Calibri"/>
                <a:ea typeface="Calibri"/>
                <a:cs typeface="Calibri"/>
              </a:defRPr>
            </a:pPr>
          </a:p>
        </c:txPr>
        <c:crossAx val="66245729"/>
        <c:crosses val="autoZero"/>
        <c:auto val="1"/>
        <c:lblOffset val="100"/>
        <c:noMultiLvlLbl val="0"/>
      </c:catAx>
      <c:valAx>
        <c:axId val="6624572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Balance ($)</a:t>
                </a:r>
              </a:p>
            </c:rich>
          </c:tx>
          <c:layout/>
          <c:overlay val="0"/>
          <c:spPr>
            <a:noFill/>
            <a:ln w="25400">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ln w="6350">
            <a:noFill/>
          </a:ln>
        </c:spPr>
        <c:txPr>
          <a:bodyPr/>
          <a:lstStyle/>
          <a:p>
            <a:pPr>
              <a:defRPr lang="en-US" cap="none" sz="900" b="0" i="0" u="none" baseline="0">
                <a:solidFill>
                  <a:srgbClr val="333333"/>
                </a:solidFill>
                <a:latin typeface="Calibri"/>
                <a:ea typeface="Calibri"/>
                <a:cs typeface="Calibri"/>
              </a:defRPr>
            </a:pPr>
          </a:p>
        </c:txPr>
        <c:crossAx val="67012960"/>
        <c:crosses val="autoZero"/>
        <c:crossBetween val="between"/>
        <c:dispUnits/>
      </c:valAx>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0000000000002" l="0.70000000000000062" r="0.70000000000000062" t="0.750000000000002"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Total interest over Time</a:t>
            </a:r>
          </a:p>
        </c:rich>
      </c:tx>
      <c:layout/>
      <c:spPr>
        <a:noFill/>
        <a:ln w="25400">
          <a:noFill/>
        </a:ln>
      </c:spPr>
    </c:title>
    <c:plotArea>
      <c:layout/>
      <c:lineChart>
        <c:grouping val="standard"/>
        <c:varyColors val="0"/>
        <c:ser>
          <c:idx val="0"/>
          <c:order val="0"/>
          <c:tx>
            <c:strRef>
              <c:f>'Compound Interest'!$I$9</c:f>
              <c:strCache>
                <c:ptCount val="1"/>
                <c:pt idx="0">
                  <c:v>Total Interest</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'Compound Interest'!CompMonthInterest</c:f>
              <c:numCache/>
            </c:numRef>
          </c:cat>
          <c:val>
            <c:numRef>
              <c:f>'Compound Interest'!CompInterest</c:f>
              <c:numCache/>
            </c:numRef>
          </c:val>
          <c:smooth val="0"/>
        </c:ser>
        <c:axId val="29551303"/>
        <c:axId val="64635136"/>
      </c:lineChart>
      <c:catAx>
        <c:axId val="2955130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Time (Month)</a:t>
                </a:r>
              </a:p>
            </c:rich>
          </c:tx>
          <c:layout/>
          <c:overlay val="0"/>
          <c:spPr>
            <a:noFill/>
            <a:ln w="25400">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rgbClr val="333333"/>
                </a:solidFill>
                <a:latin typeface="Calibri"/>
                <a:ea typeface="Calibri"/>
                <a:cs typeface="Calibri"/>
              </a:defRPr>
            </a:pPr>
          </a:p>
        </c:txPr>
        <c:crossAx val="64635136"/>
        <c:crosses val="autoZero"/>
        <c:auto val="1"/>
        <c:lblOffset val="100"/>
        <c:noMultiLvlLbl val="0"/>
      </c:catAx>
      <c:valAx>
        <c:axId val="6463513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Interest ($)</a:t>
                </a:r>
              </a:p>
            </c:rich>
          </c:tx>
          <c:layout/>
          <c:overlay val="0"/>
          <c:spPr>
            <a:noFill/>
            <a:ln w="25400">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ln w="6350">
            <a:noFill/>
          </a:ln>
        </c:spPr>
        <c:txPr>
          <a:bodyPr/>
          <a:lstStyle/>
          <a:p>
            <a:pPr>
              <a:defRPr lang="en-US" cap="none" sz="900" b="0" i="0" u="none" baseline="0">
                <a:solidFill>
                  <a:srgbClr val="333333"/>
                </a:solidFill>
                <a:latin typeface="Calibri"/>
                <a:ea typeface="Calibri"/>
                <a:cs typeface="Calibri"/>
              </a:defRPr>
            </a:pPr>
          </a:p>
        </c:txPr>
        <c:crossAx val="29551303"/>
        <c:crosses val="autoZero"/>
        <c:crossBetween val="between"/>
        <c:dispUnits/>
      </c:valAx>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0000000000002" l="0.70000000000000062" r="0.70000000000000062" t="0.750000000000002"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9525</xdr:colOff>
      <xdr:row>7</xdr:row>
      <xdr:rowOff>161925</xdr:rowOff>
    </xdr:to>
    <xdr:pic>
      <xdr:nvPicPr>
        <xdr:cNvPr id="9" name="Picture 50"/>
        <xdr:cNvPicPr preferRelativeResize="1">
          <a:picLocks noChangeAspect="1"/>
        </xdr:cNvPicPr>
      </xdr:nvPicPr>
      <xdr:blipFill>
        <a:blip r:embed="rId1"/>
        <a:stretch>
          <a:fillRect/>
        </a:stretch>
      </xdr:blipFill>
      <xdr:spPr bwMode="auto">
        <a:xfrm>
          <a:off x="0" y="0"/>
          <a:ext cx="4610100" cy="1295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9525</xdr:colOff>
      <xdr:row>8</xdr:row>
      <xdr:rowOff>0</xdr:rowOff>
    </xdr:to>
    <xdr:pic>
      <xdr:nvPicPr>
        <xdr:cNvPr id="3" name="Picture 50"/>
        <xdr:cNvPicPr preferRelativeResize="1">
          <a:picLocks noChangeAspect="1"/>
        </xdr:cNvPicPr>
      </xdr:nvPicPr>
      <xdr:blipFill>
        <a:blip r:embed="rId1"/>
        <a:stretch>
          <a:fillRect/>
        </a:stretch>
      </xdr:blipFill>
      <xdr:spPr bwMode="auto">
        <a:xfrm>
          <a:off x="0" y="0"/>
          <a:ext cx="4610100" cy="1295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19050</xdr:rowOff>
    </xdr:from>
    <xdr:to>
      <xdr:col>3</xdr:col>
      <xdr:colOff>1247775</xdr:colOff>
      <xdr:row>34</xdr:row>
      <xdr:rowOff>104775</xdr:rowOff>
    </xdr:to>
    <xdr:graphicFrame macro="">
      <xdr:nvGraphicFramePr>
        <xdr:cNvPr id="85196" name="Chart 1"/>
        <xdr:cNvGraphicFramePr/>
      </xdr:nvGraphicFramePr>
      <xdr:xfrm>
        <a:off x="0" y="2790825"/>
        <a:ext cx="4572000" cy="2857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123825</xdr:rowOff>
    </xdr:from>
    <xdr:to>
      <xdr:col>3</xdr:col>
      <xdr:colOff>1247775</xdr:colOff>
      <xdr:row>51</xdr:row>
      <xdr:rowOff>114300</xdr:rowOff>
    </xdr:to>
    <xdr:graphicFrame macro="">
      <xdr:nvGraphicFramePr>
        <xdr:cNvPr id="85197" name="Chart 2"/>
        <xdr:cNvGraphicFramePr/>
      </xdr:nvGraphicFramePr>
      <xdr:xfrm>
        <a:off x="0" y="5667375"/>
        <a:ext cx="4572000" cy="27527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4</xdr:col>
      <xdr:colOff>0</xdr:colOff>
      <xdr:row>7</xdr:row>
      <xdr:rowOff>161925</xdr:rowOff>
    </xdr:to>
    <xdr:pic>
      <xdr:nvPicPr>
        <xdr:cNvPr id="5" name="Picture 50"/>
        <xdr:cNvPicPr preferRelativeResize="1">
          <a:picLocks noChangeAspect="1"/>
        </xdr:cNvPicPr>
      </xdr:nvPicPr>
      <xdr:blipFill>
        <a:blip r:embed="rId3"/>
        <a:stretch>
          <a:fillRect/>
        </a:stretch>
      </xdr:blipFill>
      <xdr:spPr bwMode="auto">
        <a:xfrm>
          <a:off x="0" y="0"/>
          <a:ext cx="4610100" cy="12954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9525</xdr:colOff>
      <xdr:row>8</xdr:row>
      <xdr:rowOff>0</xdr:rowOff>
    </xdr:to>
    <xdr:pic>
      <xdr:nvPicPr>
        <xdr:cNvPr id="4" name="Picture 50"/>
        <xdr:cNvPicPr preferRelativeResize="1">
          <a:picLocks noChangeAspect="1"/>
        </xdr:cNvPicPr>
      </xdr:nvPicPr>
      <xdr:blipFill>
        <a:blip r:embed="rId1"/>
        <a:stretch>
          <a:fillRect/>
        </a:stretch>
      </xdr:blipFill>
      <xdr:spPr bwMode="auto">
        <a:xfrm>
          <a:off x="0" y="0"/>
          <a:ext cx="4610100" cy="1295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mailto:jeremy@stressproofyourmoney.com" TargetMode="External" /><Relationship Id="rId2" Type="http://schemas.openxmlformats.org/officeDocument/2006/relationships/hyperlink" Target="http://stressproofyourmoney.com/" TargetMode="External" /><Relationship Id="rId3" Type="http://schemas.openxmlformats.org/officeDocument/2006/relationships/vmlDrawing" Target="../drawings/vmlDrawing4.vml" /><Relationship Id="rId4"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9:G41"/>
  <sheetViews>
    <sheetView tabSelected="1" workbookViewId="0" topLeftCell="A1">
      <selection activeCell="C9" sqref="C9:E9"/>
    </sheetView>
  </sheetViews>
  <sheetFormatPr defaultColWidth="9.140625" defaultRowHeight="12.75"/>
  <cols>
    <col min="1" max="7" width="9.8515625" style="0" customWidth="1"/>
  </cols>
  <sheetData>
    <row r="8" ht="13.5" thickBot="1"/>
    <row r="9" spans="1:7" ht="12.75" customHeight="1">
      <c r="A9" s="51"/>
      <c r="B9" s="52"/>
      <c r="C9" s="76" t="s">
        <v>21</v>
      </c>
      <c r="D9" s="76"/>
      <c r="E9" s="76"/>
      <c r="F9" s="52"/>
      <c r="G9" s="53"/>
    </row>
    <row r="10" spans="1:7" ht="12.75" customHeight="1">
      <c r="A10" s="54"/>
      <c r="B10" s="55"/>
      <c r="C10" s="55"/>
      <c r="D10" s="55"/>
      <c r="E10" s="55"/>
      <c r="F10" s="55"/>
      <c r="G10" s="56"/>
    </row>
    <row r="11" spans="1:7" ht="12.75" customHeight="1" thickBot="1">
      <c r="A11" s="57"/>
      <c r="B11" s="58"/>
      <c r="C11" s="58"/>
      <c r="D11" s="58"/>
      <c r="E11" s="58"/>
      <c r="F11" s="58"/>
      <c r="G11" s="59"/>
    </row>
    <row r="12" spans="1:7" ht="12.75" customHeight="1">
      <c r="A12" s="60"/>
      <c r="B12" s="38"/>
      <c r="C12" s="38"/>
      <c r="D12" s="38"/>
      <c r="E12" s="38"/>
      <c r="F12" s="38"/>
      <c r="G12" s="39"/>
    </row>
    <row r="13" spans="1:7" ht="12.75" customHeight="1">
      <c r="A13" s="61"/>
      <c r="B13" s="40"/>
      <c r="C13" s="77" t="s">
        <v>22</v>
      </c>
      <c r="D13" s="77"/>
      <c r="E13" s="77"/>
      <c r="F13" s="40"/>
      <c r="G13" s="41"/>
    </row>
    <row r="14" spans="1:7" ht="12.75" customHeight="1">
      <c r="A14" s="61"/>
      <c r="B14" s="40"/>
      <c r="C14" s="62"/>
      <c r="D14" s="62"/>
      <c r="E14" s="62"/>
      <c r="F14" s="40"/>
      <c r="G14" s="41"/>
    </row>
    <row r="15" spans="1:7" ht="12.75" customHeight="1">
      <c r="A15" s="63"/>
      <c r="B15" s="40"/>
      <c r="C15" s="40"/>
      <c r="D15" s="40"/>
      <c r="E15" s="40"/>
      <c r="F15" s="40"/>
      <c r="G15" s="41"/>
    </row>
    <row r="16" spans="1:7" ht="12.75" customHeight="1">
      <c r="A16" s="63"/>
      <c r="B16" s="40"/>
      <c r="C16" s="40"/>
      <c r="D16" s="40"/>
      <c r="E16" s="40"/>
      <c r="F16" s="40"/>
      <c r="G16" s="41"/>
    </row>
    <row r="17" spans="1:7" ht="12.75" customHeight="1">
      <c r="A17" s="63"/>
      <c r="B17" s="40"/>
      <c r="C17" s="40"/>
      <c r="D17" s="40"/>
      <c r="E17" s="40"/>
      <c r="F17" s="40"/>
      <c r="G17" s="41"/>
    </row>
    <row r="18" spans="1:7" ht="12.75" customHeight="1">
      <c r="A18" s="63"/>
      <c r="B18" s="40"/>
      <c r="C18" s="40"/>
      <c r="D18" s="40"/>
      <c r="E18" s="40"/>
      <c r="F18" s="40"/>
      <c r="G18" s="41"/>
    </row>
    <row r="19" spans="1:7" ht="12.75" customHeight="1">
      <c r="A19" s="63"/>
      <c r="B19" s="40"/>
      <c r="C19" s="40"/>
      <c r="D19" s="40"/>
      <c r="E19" s="40"/>
      <c r="F19" s="40"/>
      <c r="G19" s="41"/>
    </row>
    <row r="20" spans="1:7" ht="12.75" customHeight="1">
      <c r="A20" s="63"/>
      <c r="B20" s="40"/>
      <c r="C20" s="40"/>
      <c r="D20" s="40"/>
      <c r="E20" s="40"/>
      <c r="F20" s="40"/>
      <c r="G20" s="41"/>
    </row>
    <row r="21" spans="1:7" ht="12.75" customHeight="1">
      <c r="A21" s="64"/>
      <c r="B21" s="40"/>
      <c r="C21" s="40"/>
      <c r="D21" s="40"/>
      <c r="E21" s="40"/>
      <c r="F21" s="40"/>
      <c r="G21" s="41"/>
    </row>
    <row r="22" spans="1:7" ht="12.75" customHeight="1">
      <c r="A22" s="64"/>
      <c r="B22" s="40"/>
      <c r="C22" s="40"/>
      <c r="D22" s="40"/>
      <c r="E22" s="40"/>
      <c r="F22" s="40"/>
      <c r="G22" s="41"/>
    </row>
    <row r="23" spans="1:7" ht="12.75" customHeight="1">
      <c r="A23" s="64"/>
      <c r="B23" s="40"/>
      <c r="C23" s="40"/>
      <c r="D23" s="40"/>
      <c r="E23" s="40"/>
      <c r="F23" s="40"/>
      <c r="G23" s="41"/>
    </row>
    <row r="24" spans="1:7" ht="12.75" customHeight="1">
      <c r="A24" s="64"/>
      <c r="B24" s="40"/>
      <c r="C24" s="40"/>
      <c r="D24" s="40"/>
      <c r="E24" s="40"/>
      <c r="F24" s="40"/>
      <c r="G24" s="41"/>
    </row>
    <row r="25" spans="1:7" ht="12.75" customHeight="1">
      <c r="A25" s="64"/>
      <c r="B25" s="40"/>
      <c r="C25" s="40"/>
      <c r="D25" s="40"/>
      <c r="E25" s="40"/>
      <c r="F25" s="40"/>
      <c r="G25" s="41"/>
    </row>
    <row r="26" spans="1:7" ht="12.75" customHeight="1" thickBot="1">
      <c r="A26" s="65"/>
      <c r="B26" s="42"/>
      <c r="C26" s="42"/>
      <c r="D26" s="42"/>
      <c r="E26" s="42"/>
      <c r="F26" s="42"/>
      <c r="G26" s="43"/>
    </row>
    <row r="27" spans="1:7" ht="12.75" customHeight="1">
      <c r="A27" s="44"/>
      <c r="B27" s="45"/>
      <c r="C27" s="45"/>
      <c r="D27" s="45"/>
      <c r="E27" s="45"/>
      <c r="F27" s="45"/>
      <c r="G27" s="46"/>
    </row>
    <row r="28" spans="1:7" ht="12.75" customHeight="1">
      <c r="A28" s="66"/>
      <c r="B28" s="47"/>
      <c r="C28" s="78" t="s">
        <v>23</v>
      </c>
      <c r="D28" s="78"/>
      <c r="E28" s="78"/>
      <c r="F28" s="47"/>
      <c r="G28" s="48"/>
    </row>
    <row r="29" spans="1:7" ht="12.75">
      <c r="A29" s="66"/>
      <c r="B29" s="47"/>
      <c r="C29" s="47"/>
      <c r="D29" s="47"/>
      <c r="E29" s="47"/>
      <c r="F29" s="47"/>
      <c r="G29" s="48"/>
    </row>
    <row r="30" spans="1:7" ht="12.75">
      <c r="A30" s="66"/>
      <c r="B30" s="47"/>
      <c r="C30" s="47"/>
      <c r="D30" s="47"/>
      <c r="E30" s="47"/>
      <c r="F30" s="47"/>
      <c r="G30" s="48"/>
    </row>
    <row r="31" spans="1:7" ht="12.75">
      <c r="A31" s="66"/>
      <c r="B31" s="47"/>
      <c r="C31" s="47"/>
      <c r="D31" s="47"/>
      <c r="E31" s="47"/>
      <c r="F31" s="47"/>
      <c r="G31" s="48"/>
    </row>
    <row r="32" spans="1:7" ht="12.75">
      <c r="A32" s="66"/>
      <c r="B32" s="47"/>
      <c r="C32" s="47"/>
      <c r="D32" s="47"/>
      <c r="E32" s="47"/>
      <c r="F32" s="47"/>
      <c r="G32" s="48"/>
    </row>
    <row r="33" spans="1:7" ht="12.75">
      <c r="A33" s="66"/>
      <c r="B33" s="47"/>
      <c r="C33" s="47"/>
      <c r="D33" s="47"/>
      <c r="E33" s="47"/>
      <c r="F33" s="47"/>
      <c r="G33" s="48"/>
    </row>
    <row r="34" spans="1:7" ht="12.75">
      <c r="A34" s="66"/>
      <c r="B34" s="47"/>
      <c r="C34" s="47"/>
      <c r="D34" s="47"/>
      <c r="E34" s="47"/>
      <c r="F34" s="47"/>
      <c r="G34" s="48"/>
    </row>
    <row r="35" spans="1:7" ht="12.75" customHeight="1">
      <c r="A35" s="66"/>
      <c r="B35" s="47"/>
      <c r="C35" s="47"/>
      <c r="D35" s="47"/>
      <c r="E35" s="47"/>
      <c r="F35" s="47"/>
      <c r="G35" s="48"/>
    </row>
    <row r="36" spans="1:7" ht="12.75">
      <c r="A36" s="66"/>
      <c r="B36" s="47"/>
      <c r="C36" s="47"/>
      <c r="D36" s="47"/>
      <c r="E36" s="47"/>
      <c r="F36" s="47"/>
      <c r="G36" s="48"/>
    </row>
    <row r="37" spans="1:7" ht="13.5" thickBot="1">
      <c r="A37" s="67"/>
      <c r="B37" s="49"/>
      <c r="C37" s="49"/>
      <c r="D37" s="49"/>
      <c r="E37" s="49"/>
      <c r="F37" s="49"/>
      <c r="G37" s="50"/>
    </row>
    <row r="38" spans="1:7" ht="12.75">
      <c r="A38" s="72"/>
      <c r="B38" s="38"/>
      <c r="C38" s="38"/>
      <c r="D38" s="38"/>
      <c r="E38" s="38"/>
      <c r="F38" s="38"/>
      <c r="G38" s="39"/>
    </row>
    <row r="39" spans="1:7" ht="12.75">
      <c r="A39" s="64"/>
      <c r="B39" s="40"/>
      <c r="C39" s="40"/>
      <c r="D39" s="40"/>
      <c r="E39" s="40"/>
      <c r="F39" s="40"/>
      <c r="G39" s="41"/>
    </row>
    <row r="40" spans="1:7" ht="12.75">
      <c r="A40" s="64"/>
      <c r="B40" s="40"/>
      <c r="C40" s="40"/>
      <c r="D40" s="40"/>
      <c r="E40" s="40"/>
      <c r="F40" s="40"/>
      <c r="G40" s="41"/>
    </row>
    <row r="41" spans="1:7" ht="13.5" thickBot="1">
      <c r="A41" s="65"/>
      <c r="B41" s="42"/>
      <c r="C41" s="79" t="s">
        <v>28</v>
      </c>
      <c r="D41" s="79"/>
      <c r="E41" s="79"/>
      <c r="F41" s="42"/>
      <c r="G41" s="43"/>
    </row>
  </sheetData>
  <mergeCells count="4">
    <mergeCell ref="C9:E9"/>
    <mergeCell ref="C13:E13"/>
    <mergeCell ref="C28:E28"/>
    <mergeCell ref="C41:E41"/>
  </mergeCells>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9:H30"/>
  <sheetViews>
    <sheetView workbookViewId="0" topLeftCell="A4">
      <selection activeCell="C9" sqref="C9:E9"/>
    </sheetView>
  </sheetViews>
  <sheetFormatPr defaultColWidth="9.140625" defaultRowHeight="12.75"/>
  <cols>
    <col min="1" max="7" width="9.8515625" style="0" customWidth="1"/>
  </cols>
  <sheetData>
    <row r="9" spans="1:8" ht="12.75">
      <c r="A9" s="69"/>
      <c r="B9" s="69"/>
      <c r="C9" s="82" t="s">
        <v>20</v>
      </c>
      <c r="D9" s="82"/>
      <c r="E9" s="82"/>
      <c r="F9" s="81"/>
      <c r="G9" s="81"/>
      <c r="H9" s="12"/>
    </row>
    <row r="10" spans="1:7" ht="12.75">
      <c r="A10" s="69"/>
      <c r="B10" s="69"/>
      <c r="C10" s="69"/>
      <c r="D10" s="69"/>
      <c r="E10" s="69"/>
      <c r="F10" s="69"/>
      <c r="G10" s="69"/>
    </row>
    <row r="11" spans="1:7" ht="12.75">
      <c r="A11" s="69"/>
      <c r="B11" s="69"/>
      <c r="C11" s="69"/>
      <c r="D11" s="69"/>
      <c r="E11" s="69"/>
      <c r="F11" s="69"/>
      <c r="G11" s="69"/>
    </row>
    <row r="12" spans="1:7" ht="12.75">
      <c r="A12" s="80" t="s">
        <v>17</v>
      </c>
      <c r="B12" s="80"/>
      <c r="C12" s="80"/>
      <c r="D12" s="80"/>
      <c r="E12" s="80"/>
      <c r="F12" s="80"/>
      <c r="G12" s="80"/>
    </row>
    <row r="13" spans="1:7" ht="12.75">
      <c r="A13" s="80"/>
      <c r="B13" s="80"/>
      <c r="C13" s="80"/>
      <c r="D13" s="80"/>
      <c r="E13" s="80"/>
      <c r="F13" s="80"/>
      <c r="G13" s="80"/>
    </row>
    <row r="14" spans="1:7" ht="12.75">
      <c r="A14" s="80"/>
      <c r="B14" s="80"/>
      <c r="C14" s="80"/>
      <c r="D14" s="80"/>
      <c r="E14" s="80"/>
      <c r="F14" s="80"/>
      <c r="G14" s="80"/>
    </row>
    <row r="15" spans="1:7" ht="12.75">
      <c r="A15" s="80"/>
      <c r="B15" s="80"/>
      <c r="C15" s="80"/>
      <c r="D15" s="80"/>
      <c r="E15" s="80"/>
      <c r="F15" s="80"/>
      <c r="G15" s="80"/>
    </row>
    <row r="16" spans="1:7" ht="12.75">
      <c r="A16" s="80"/>
      <c r="B16" s="80"/>
      <c r="C16" s="80"/>
      <c r="D16" s="80"/>
      <c r="E16" s="80"/>
      <c r="F16" s="80"/>
      <c r="G16" s="80"/>
    </row>
    <row r="17" spans="1:7" ht="12.75">
      <c r="A17" s="80"/>
      <c r="B17" s="80"/>
      <c r="C17" s="80"/>
      <c r="D17" s="80"/>
      <c r="E17" s="80"/>
      <c r="F17" s="80"/>
      <c r="G17" s="80"/>
    </row>
    <row r="18" spans="1:7" ht="12.75">
      <c r="A18" s="80"/>
      <c r="B18" s="80"/>
      <c r="C18" s="80"/>
      <c r="D18" s="80"/>
      <c r="E18" s="80"/>
      <c r="F18" s="80"/>
      <c r="G18" s="80"/>
    </row>
    <row r="19" spans="1:7" ht="12.75">
      <c r="A19" s="70"/>
      <c r="B19" s="70"/>
      <c r="C19" s="70"/>
      <c r="D19" s="70"/>
      <c r="E19" s="70"/>
      <c r="F19" s="70"/>
      <c r="G19" s="70"/>
    </row>
    <row r="20" spans="1:7" ht="12.75">
      <c r="A20" s="80" t="s">
        <v>18</v>
      </c>
      <c r="B20" s="80"/>
      <c r="C20" s="80"/>
      <c r="D20" s="80"/>
      <c r="E20" s="80"/>
      <c r="F20" s="80"/>
      <c r="G20" s="80"/>
    </row>
    <row r="21" spans="1:7" ht="12.75">
      <c r="A21" s="80"/>
      <c r="B21" s="80"/>
      <c r="C21" s="80"/>
      <c r="D21" s="80"/>
      <c r="E21" s="80"/>
      <c r="F21" s="80"/>
      <c r="G21" s="80"/>
    </row>
    <row r="22" spans="1:7" ht="12.75">
      <c r="A22" s="80"/>
      <c r="B22" s="80"/>
      <c r="C22" s="80"/>
      <c r="D22" s="80"/>
      <c r="E22" s="80"/>
      <c r="F22" s="80"/>
      <c r="G22" s="80"/>
    </row>
    <row r="23" spans="1:7" ht="12.75">
      <c r="A23" s="70"/>
      <c r="B23" s="70"/>
      <c r="C23" s="70"/>
      <c r="D23" s="70"/>
      <c r="E23" s="70"/>
      <c r="F23" s="70"/>
      <c r="G23" s="70"/>
    </row>
    <row r="24" spans="1:7" ht="12.75">
      <c r="A24" s="80" t="s">
        <v>19</v>
      </c>
      <c r="B24" s="80"/>
      <c r="C24" s="80"/>
      <c r="D24" s="80"/>
      <c r="E24" s="80"/>
      <c r="F24" s="80"/>
      <c r="G24" s="80"/>
    </row>
    <row r="25" spans="1:7" ht="12.75">
      <c r="A25" s="80"/>
      <c r="B25" s="80"/>
      <c r="C25" s="80"/>
      <c r="D25" s="80"/>
      <c r="E25" s="80"/>
      <c r="F25" s="80"/>
      <c r="G25" s="80"/>
    </row>
    <row r="26" spans="1:7" ht="12.75">
      <c r="A26" s="80"/>
      <c r="B26" s="80"/>
      <c r="C26" s="80"/>
      <c r="D26" s="80"/>
      <c r="E26" s="80"/>
      <c r="F26" s="80"/>
      <c r="G26" s="80"/>
    </row>
    <row r="27" spans="1:7" ht="12.75">
      <c r="A27" s="80"/>
      <c r="B27" s="80"/>
      <c r="C27" s="80"/>
      <c r="D27" s="80"/>
      <c r="E27" s="80"/>
      <c r="F27" s="80"/>
      <c r="G27" s="80"/>
    </row>
    <row r="28" spans="1:7" ht="12.75">
      <c r="A28" s="80"/>
      <c r="B28" s="80"/>
      <c r="C28" s="80"/>
      <c r="D28" s="80"/>
      <c r="E28" s="80"/>
      <c r="F28" s="80"/>
      <c r="G28" s="80"/>
    </row>
    <row r="29" spans="1:7" ht="12.75">
      <c r="A29" s="80"/>
      <c r="B29" s="80"/>
      <c r="C29" s="80"/>
      <c r="D29" s="80"/>
      <c r="E29" s="80"/>
      <c r="F29" s="80"/>
      <c r="G29" s="80"/>
    </row>
    <row r="30" spans="1:7" ht="12.75">
      <c r="A30" s="68"/>
      <c r="B30" s="68"/>
      <c r="C30" s="68"/>
      <c r="D30" s="68"/>
      <c r="E30" s="68"/>
      <c r="F30" s="68"/>
      <c r="G30" s="68"/>
    </row>
  </sheetData>
  <sheetProtection password="8E5E" sheet="1" objects="1" scenarios="1"/>
  <mergeCells count="5">
    <mergeCell ref="A12:G18"/>
    <mergeCell ref="A20:G22"/>
    <mergeCell ref="A24:G29"/>
    <mergeCell ref="F9:G9"/>
    <mergeCell ref="C9:E9"/>
  </mergeCells>
  <printOptions/>
  <pageMargins left="0.7" right="0.7" top="0.75" bottom="0.75" header="0.3" footer="0.3"/>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6"/>
  <dimension ref="A9:K610"/>
  <sheetViews>
    <sheetView workbookViewId="0" topLeftCell="A1">
      <selection activeCell="B11" sqref="B11"/>
    </sheetView>
  </sheetViews>
  <sheetFormatPr defaultColWidth="11.57421875" defaultRowHeight="12.75"/>
  <cols>
    <col min="1" max="1" width="25.7109375" style="0" customWidth="1"/>
    <col min="2" max="2" width="12.57421875" style="0" customWidth="1"/>
    <col min="4" max="4" width="19.28125" style="0" customWidth="1"/>
    <col min="5" max="5" width="15.421875" style="6" customWidth="1"/>
    <col min="6" max="10" width="15.421875" style="5" customWidth="1"/>
  </cols>
  <sheetData>
    <row r="1" ht="12.75"/>
    <row r="2" ht="12.75"/>
    <row r="3" ht="12.75"/>
    <row r="4" ht="12.75"/>
    <row r="5" ht="12.75"/>
    <row r="6" ht="12.75"/>
    <row r="7" ht="12.75"/>
    <row r="8" ht="13.5" thickBot="1"/>
    <row r="9" spans="1:10" ht="12.75">
      <c r="A9" s="73" t="s">
        <v>8</v>
      </c>
      <c r="B9" s="69"/>
      <c r="C9" s="69"/>
      <c r="D9" s="74"/>
      <c r="E9" s="24" t="s">
        <v>0</v>
      </c>
      <c r="F9" s="25" t="s">
        <v>4</v>
      </c>
      <c r="G9" s="25" t="s">
        <v>5</v>
      </c>
      <c r="H9" s="25" t="s">
        <v>6</v>
      </c>
      <c r="I9" s="25" t="s">
        <v>7</v>
      </c>
      <c r="J9" s="26" t="s">
        <v>1</v>
      </c>
    </row>
    <row r="10" spans="1:10" ht="13.5" thickBot="1">
      <c r="A10" s="69"/>
      <c r="B10" s="69"/>
      <c r="C10" s="69"/>
      <c r="D10" s="75"/>
      <c r="E10" s="30">
        <v>0</v>
      </c>
      <c r="F10" s="11"/>
      <c r="G10" s="11"/>
      <c r="H10" s="11"/>
      <c r="I10" s="11"/>
      <c r="J10" s="31">
        <f>B13</f>
        <v>10000</v>
      </c>
    </row>
    <row r="11" spans="1:11" ht="12.75">
      <c r="A11" s="34" t="s">
        <v>10</v>
      </c>
      <c r="B11" s="35" t="s">
        <v>11</v>
      </c>
      <c r="C11" s="14"/>
      <c r="D11" s="36"/>
      <c r="E11" s="37">
        <f>lookup!R3</f>
        <v>1</v>
      </c>
      <c r="F11" s="25">
        <f>B$14</f>
        <v>1000</v>
      </c>
      <c r="G11" s="25">
        <f>lookup!T3</f>
        <v>45.8333333333333</v>
      </c>
      <c r="H11" s="25">
        <f>F11</f>
        <v>1000</v>
      </c>
      <c r="I11" s="25">
        <f>G11</f>
        <v>45.8333333333333</v>
      </c>
      <c r="J11" s="26">
        <f>lookup!U3</f>
        <v>11045.833333341721</v>
      </c>
      <c r="K11" s="2"/>
    </row>
    <row r="12" spans="1:10" ht="12.75">
      <c r="A12" s="15" t="s">
        <v>2</v>
      </c>
      <c r="B12" s="8">
        <v>5</v>
      </c>
      <c r="C12" s="13"/>
      <c r="D12" s="32"/>
      <c r="E12" s="30">
        <f>IF(J11="","",IF(B$15&lt;E11+1,"",IF(J11=B$16,"",lookup!R4)))</f>
        <v>2</v>
      </c>
      <c r="F12" s="11">
        <f aca="true" t="shared" si="0" ref="F12:F75">IF(E12="","",B$14)</f>
        <v>1000</v>
      </c>
      <c r="G12" s="11">
        <f>IF(E12="","",lookup!T4)</f>
        <v>50.1909722222572</v>
      </c>
      <c r="H12" s="11">
        <f aca="true" t="shared" si="1" ref="H12:H75">IF(E12="","",H11+B$14)</f>
        <v>2000</v>
      </c>
      <c r="I12" s="11">
        <f>IF(E12="","",I11+G12)</f>
        <v>96.0243055555905</v>
      </c>
      <c r="J12" s="31">
        <f>IF(E12="","",IF(lookup!U4&lt;0,0,lookup!U4))</f>
        <v>12096.02430557239</v>
      </c>
    </row>
    <row r="13" spans="1:10" ht="12.75">
      <c r="A13" s="15" t="s">
        <v>3</v>
      </c>
      <c r="B13" s="9">
        <v>10000</v>
      </c>
      <c r="C13" s="13"/>
      <c r="D13" s="32"/>
      <c r="E13" s="30">
        <f>IF(J12="","",IF(B$15&lt;E12+1,"",IF(J12=B$16,"",lookup!R5)))</f>
        <v>3</v>
      </c>
      <c r="F13" s="11">
        <f t="shared" si="0"/>
        <v>1000</v>
      </c>
      <c r="G13" s="11">
        <f>IF(E13="","",lookup!T5)</f>
        <v>54.566767939885</v>
      </c>
      <c r="H13" s="11">
        <f t="shared" si="1"/>
        <v>3000</v>
      </c>
      <c r="I13" s="11">
        <f aca="true" t="shared" si="2" ref="I13:I22">IF(E13="","",I12+G13)</f>
        <v>150.5910734954755</v>
      </c>
      <c r="J13" s="31">
        <f>IF(E13="","",IF(lookup!U5&lt;0,0,lookup!U5))</f>
        <v>13150.59107352078</v>
      </c>
    </row>
    <row r="14" spans="1:10" ht="12.75">
      <c r="A14" s="15" t="str">
        <f>IF(B11="Yearly","Regular Saving Yearly",IF(B11="Monthly","Regular Saving Monthly",IF(B11="Quarterly","Regular Saving Quarterly",IF(B11="Half-Yearly","Regular Saving Half-Yearly",""))))</f>
        <v>Regular Saving Monthly</v>
      </c>
      <c r="B14" s="9">
        <v>1000</v>
      </c>
      <c r="C14" s="18"/>
      <c r="D14" s="32"/>
      <c r="E14" s="30">
        <f>IF(J13="","",IF(B$15&lt;E13+1,"",IF(J13=B$16,"",lookup!R6)))</f>
        <v>4</v>
      </c>
      <c r="F14" s="11">
        <f t="shared" si="0"/>
        <v>1000</v>
      </c>
      <c r="G14" s="11">
        <f>IF(E14="","",lookup!T6)</f>
        <v>58.9607961396699</v>
      </c>
      <c r="H14" s="11">
        <f t="shared" si="1"/>
        <v>4000</v>
      </c>
      <c r="I14" s="11">
        <f t="shared" si="2"/>
        <v>209.5518696351454</v>
      </c>
      <c r="J14" s="31">
        <f>IF(E14="","",IF(lookup!U6&lt;0,0,lookup!U6))</f>
        <v>14209.55186966892</v>
      </c>
    </row>
    <row r="15" spans="1:10" ht="12.75">
      <c r="A15" s="15" t="s">
        <v>9</v>
      </c>
      <c r="B15" s="16">
        <v>12</v>
      </c>
      <c r="C15" s="19"/>
      <c r="D15" s="32"/>
      <c r="E15" s="30">
        <f>IF(J14="","",IF(B$15&lt;E14+1,"",IF(J14=B$16,"",lookup!R7)))</f>
        <v>5</v>
      </c>
      <c r="F15" s="11">
        <f t="shared" si="0"/>
        <v>1000</v>
      </c>
      <c r="G15" s="11">
        <f>IF(E15="","",lookup!T7)</f>
        <v>63.3731327902872</v>
      </c>
      <c r="H15" s="11">
        <f t="shared" si="1"/>
        <v>5000</v>
      </c>
      <c r="I15" s="11">
        <f t="shared" si="2"/>
        <v>272.9250024254326</v>
      </c>
      <c r="J15" s="31">
        <f>IF(E15="","",IF(lookup!U7&lt;0,0,lookup!U7))</f>
        <v>15272.92500246771</v>
      </c>
    </row>
    <row r="16" spans="1:10" ht="12.75">
      <c r="A16" s="15" t="s">
        <v>1</v>
      </c>
      <c r="B16" s="17">
        <f>B13*(1+B12/lookup!A5/100)^(lookup!A5*B15/12)+(B14)*(((1+B12/lookup!A5/100)^(lookup!A5*B15/12+1)-(1+B12/lookup!A5/100))/(B12/lookup!A5/100))</f>
        <v>22841.636368420397</v>
      </c>
      <c r="C16" s="20"/>
      <c r="D16" s="32"/>
      <c r="E16" s="30">
        <f>IF(J15="","",IF(B$15&lt;E15+1,"",IF(J15=B$16,"",lookup!R8)))</f>
        <v>6</v>
      </c>
      <c r="F16" s="11">
        <f t="shared" si="0"/>
        <v>1000</v>
      </c>
      <c r="G16" s="11">
        <f>IF(E16="","",lookup!T8)</f>
        <v>67.8038541769488</v>
      </c>
      <c r="H16" s="11">
        <f t="shared" si="1"/>
        <v>6000</v>
      </c>
      <c r="I16" s="11">
        <f t="shared" si="2"/>
        <v>340.7288566023814</v>
      </c>
      <c r="J16" s="31">
        <f>IF(E16="","",IF(lookup!U8&lt;0,0,lookup!U8))</f>
        <v>16340.728856653228</v>
      </c>
    </row>
    <row r="17" spans="1:10" ht="12.75">
      <c r="A17" s="15"/>
      <c r="B17" s="13"/>
      <c r="C17" s="13"/>
      <c r="D17" s="32"/>
      <c r="E17" s="30">
        <f>IF(J16="","",IF(B$15&lt;E16+1,"",IF(J16=B$16,"",lookup!R9)))</f>
        <v>7</v>
      </c>
      <c r="F17" s="11">
        <f t="shared" si="0"/>
        <v>1000</v>
      </c>
      <c r="G17" s="11">
        <f>IF(E17="","",lookup!T9)</f>
        <v>72.2530369027218</v>
      </c>
      <c r="H17" s="11">
        <f t="shared" si="1"/>
        <v>7000</v>
      </c>
      <c r="I17" s="11">
        <f t="shared" si="2"/>
        <v>412.9818935051032</v>
      </c>
      <c r="J17" s="31">
        <f>IF(E17="","",IF(lookup!U9&lt;0,0,lookup!U9))</f>
        <v>17412.98189356456</v>
      </c>
    </row>
    <row r="18" spans="1:10" ht="12.75">
      <c r="A18" s="15"/>
      <c r="B18" s="13"/>
      <c r="C18" s="13"/>
      <c r="D18" s="32"/>
      <c r="E18" s="30">
        <f>IF(J17="","",IF(B$15&lt;E17+1,"",IF(J17=B$16,"",lookup!R10)))</f>
        <v>8</v>
      </c>
      <c r="F18" s="11">
        <f t="shared" si="0"/>
        <v>1000</v>
      </c>
      <c r="G18" s="11">
        <f>IF(E18="","",lookup!T10)</f>
        <v>76.7207578898524</v>
      </c>
      <c r="H18" s="11">
        <f t="shared" si="1"/>
        <v>8000</v>
      </c>
      <c r="I18" s="11">
        <f t="shared" si="2"/>
        <v>489.7026513949556</v>
      </c>
      <c r="J18" s="31">
        <f>IF(E18="","",IF(lookup!U10&lt;0,0,lookup!U10))</f>
        <v>18489.70265146305</v>
      </c>
    </row>
    <row r="19" spans="1:10" ht="12.75">
      <c r="A19" s="15"/>
      <c r="B19" s="13"/>
      <c r="C19" s="13"/>
      <c r="D19" s="32"/>
      <c r="E19" s="30">
        <f>IF(J18="","",IF(B$15&lt;E18+1,"",IF(J18=B$16,"",lookup!R11)))</f>
        <v>9</v>
      </c>
      <c r="F19" s="11">
        <f t="shared" si="0"/>
        <v>1000</v>
      </c>
      <c r="G19" s="11">
        <f>IF(E19="","",lookup!T11)</f>
        <v>81.207094381096</v>
      </c>
      <c r="H19" s="11">
        <f t="shared" si="1"/>
        <v>9000</v>
      </c>
      <c r="I19" s="11">
        <f t="shared" si="2"/>
        <v>570.9097457760515</v>
      </c>
      <c r="J19" s="31">
        <f>IF(E19="","",IF(lookup!U11&lt;0,0,lookup!U11))</f>
        <v>19570.90974585281</v>
      </c>
    </row>
    <row r="20" spans="1:10" ht="12.75">
      <c r="A20" s="15"/>
      <c r="B20" s="13"/>
      <c r="C20" s="13"/>
      <c r="D20" s="32"/>
      <c r="E20" s="30">
        <f>IF(J19="","",IF(B$15&lt;E19+1,"",IF(J19=B$16,"",lookup!R12)))</f>
        <v>10</v>
      </c>
      <c r="F20" s="11">
        <f t="shared" si="0"/>
        <v>1000</v>
      </c>
      <c r="G20" s="11">
        <f>IF(E20="","",lookup!T12)</f>
        <v>85.7121239410534</v>
      </c>
      <c r="H20" s="11">
        <f t="shared" si="1"/>
        <v>10000</v>
      </c>
      <c r="I20" s="11">
        <f t="shared" si="2"/>
        <v>656.6218697171049</v>
      </c>
      <c r="J20" s="31">
        <f>IF(E20="","",IF(lookup!U12&lt;0,0,lookup!U12))</f>
        <v>20656.6218698026</v>
      </c>
    </row>
    <row r="21" spans="1:10" ht="12.75">
      <c r="A21" s="15"/>
      <c r="B21" s="13"/>
      <c r="C21" s="13"/>
      <c r="D21" s="32"/>
      <c r="E21" s="30">
        <f>IF(J20="","",IF(B$15&lt;E20+1,"",IF(J20=B$16,"",lookup!R13)))</f>
        <v>11</v>
      </c>
      <c r="F21" s="11">
        <f t="shared" si="0"/>
        <v>1000</v>
      </c>
      <c r="G21" s="11">
        <f>IF(E21="","",lookup!T13)</f>
        <v>90.2359244575108</v>
      </c>
      <c r="H21" s="11">
        <f t="shared" si="1"/>
        <v>11000</v>
      </c>
      <c r="I21" s="11">
        <f t="shared" si="2"/>
        <v>746.8577941746157</v>
      </c>
      <c r="J21" s="31">
        <f>IF(E21="","",IF(lookup!U13&lt;0,0,lookup!U13))</f>
        <v>21746.8577942688</v>
      </c>
    </row>
    <row r="22" spans="1:10" ht="13.5" thickBot="1">
      <c r="A22" s="15"/>
      <c r="B22" s="13"/>
      <c r="C22" s="13"/>
      <c r="D22" s="32"/>
      <c r="E22" s="27">
        <f>IF(J21="","",IF(B$15&lt;E21+1,"",IF(J21=B$16,"",lookup!R14)))</f>
        <v>12</v>
      </c>
      <c r="F22" s="28">
        <f t="shared" si="0"/>
        <v>1000</v>
      </c>
      <c r="G22" s="28">
        <f>IF(E22="","",lookup!T14)</f>
        <v>94.7785741427867</v>
      </c>
      <c r="H22" s="28">
        <f t="shared" si="1"/>
        <v>12000</v>
      </c>
      <c r="I22" s="28">
        <f t="shared" si="2"/>
        <v>841.6363683174025</v>
      </c>
      <c r="J22" s="29">
        <f>IF(E22="","",IF(lookup!U14&lt;0,0,lookup!U14))</f>
        <v>22841.636368420397</v>
      </c>
    </row>
    <row r="23" spans="1:10" ht="12.75">
      <c r="A23" s="15"/>
      <c r="B23" s="13"/>
      <c r="C23" s="13"/>
      <c r="D23" s="32"/>
      <c r="E23" s="24" t="str">
        <f>IF(J22="","",IF(B$15&lt;E22+1,"",IF(J22=B$16,"",lookup!R15)))</f>
        <v/>
      </c>
      <c r="F23" s="25" t="str">
        <f t="shared" si="0"/>
        <v/>
      </c>
      <c r="G23" s="25" t="str">
        <f>IF(E23="","",lookup!T15)</f>
        <v/>
      </c>
      <c r="H23" s="25" t="str">
        <f t="shared" si="1"/>
        <v/>
      </c>
      <c r="I23" s="25" t="str">
        <f aca="true" t="shared" si="3" ref="I23:I86">IF(E23="","",I22+G23)</f>
        <v/>
      </c>
      <c r="J23" s="26" t="str">
        <f>IF(E23="","",IF(lookup!U15&lt;0,0,lookup!U15))</f>
        <v/>
      </c>
    </row>
    <row r="24" spans="1:10" ht="12.75">
      <c r="A24" s="23"/>
      <c r="B24" s="13"/>
      <c r="C24" s="13"/>
      <c r="D24" s="32"/>
      <c r="E24" s="30" t="str">
        <f>IF(J23="","",IF(B$15&lt;E23+1,"",IF(J23=B$16,"",lookup!R16)))</f>
        <v/>
      </c>
      <c r="F24" s="11" t="str">
        <f t="shared" si="0"/>
        <v/>
      </c>
      <c r="G24" s="11" t="str">
        <f>IF(E24="","",lookup!T16)</f>
        <v/>
      </c>
      <c r="H24" s="11" t="str">
        <f t="shared" si="1"/>
        <v/>
      </c>
      <c r="I24" s="11" t="str">
        <f t="shared" si="3"/>
        <v/>
      </c>
      <c r="J24" s="31" t="str">
        <f>IF(E24="","",IF(lookup!U16&lt;0,0,lookup!U16))</f>
        <v/>
      </c>
    </row>
    <row r="25" spans="1:10" ht="12.75">
      <c r="A25" s="15"/>
      <c r="B25" s="13"/>
      <c r="C25" s="13"/>
      <c r="D25" s="32"/>
      <c r="E25" s="30" t="str">
        <f>IF(J24="","",IF(B$15&lt;E24+1,"",IF(J24=B$16,"",lookup!R17)))</f>
        <v/>
      </c>
      <c r="F25" s="11" t="str">
        <f t="shared" si="0"/>
        <v/>
      </c>
      <c r="G25" s="11" t="str">
        <f>IF(E25="","",lookup!T17)</f>
        <v/>
      </c>
      <c r="H25" s="11" t="str">
        <f t="shared" si="1"/>
        <v/>
      </c>
      <c r="I25" s="11" t="str">
        <f t="shared" si="3"/>
        <v/>
      </c>
      <c r="J25" s="31" t="str">
        <f>IF(E25="","",IF(lookup!U17&lt;0,0,lookup!U17))</f>
        <v/>
      </c>
    </row>
    <row r="26" spans="1:10" ht="12.75">
      <c r="A26" s="15"/>
      <c r="B26" s="13"/>
      <c r="C26" s="13"/>
      <c r="D26" s="32"/>
      <c r="E26" s="30" t="str">
        <f>IF(J25="","",IF(B$15&lt;E25+1,"",IF(J25=B$16,"",lookup!R18)))</f>
        <v/>
      </c>
      <c r="F26" s="11" t="str">
        <f t="shared" si="0"/>
        <v/>
      </c>
      <c r="G26" s="11" t="str">
        <f>IF(E26="","",lookup!T18)</f>
        <v/>
      </c>
      <c r="H26" s="11" t="str">
        <f t="shared" si="1"/>
        <v/>
      </c>
      <c r="I26" s="11" t="str">
        <f t="shared" si="3"/>
        <v/>
      </c>
      <c r="J26" s="31" t="str">
        <f>IF(E26="","",IF(lookup!U18&lt;0,0,lookup!U18))</f>
        <v/>
      </c>
    </row>
    <row r="27" spans="1:10" ht="12.75">
      <c r="A27" s="15"/>
      <c r="B27" s="13"/>
      <c r="C27" s="13"/>
      <c r="D27" s="32"/>
      <c r="E27" s="30" t="str">
        <f>IF(J26="","",IF(B$15&lt;E26+1,"",IF(J26=B$16,"",lookup!R19)))</f>
        <v/>
      </c>
      <c r="F27" s="11" t="str">
        <f t="shared" si="0"/>
        <v/>
      </c>
      <c r="G27" s="11" t="str">
        <f>IF(E27="","",lookup!T19)</f>
        <v/>
      </c>
      <c r="H27" s="11" t="str">
        <f t="shared" si="1"/>
        <v/>
      </c>
      <c r="I27" s="11" t="str">
        <f t="shared" si="3"/>
        <v/>
      </c>
      <c r="J27" s="31" t="str">
        <f>IF(E27="","",IF(lookup!U19&lt;0,0,lookup!U19))</f>
        <v/>
      </c>
    </row>
    <row r="28" spans="1:10" ht="12.75">
      <c r="A28" s="15"/>
      <c r="B28" s="20"/>
      <c r="C28" s="13"/>
      <c r="D28" s="32"/>
      <c r="E28" s="30" t="str">
        <f>IF(J27="","",IF(B$15&lt;E27+1,"",IF(J27=B$16,"",lookup!R20)))</f>
        <v/>
      </c>
      <c r="F28" s="11" t="str">
        <f t="shared" si="0"/>
        <v/>
      </c>
      <c r="G28" s="11" t="str">
        <f>IF(E28="","",lookup!T20)</f>
        <v/>
      </c>
      <c r="H28" s="11" t="str">
        <f t="shared" si="1"/>
        <v/>
      </c>
      <c r="I28" s="11" t="str">
        <f t="shared" si="3"/>
        <v/>
      </c>
      <c r="J28" s="31" t="str">
        <f>IF(E28="","",IF(lookup!U20&lt;0,0,lookup!U20))</f>
        <v/>
      </c>
    </row>
    <row r="29" spans="1:10" ht="12.75">
      <c r="A29" s="15"/>
      <c r="B29" s="13"/>
      <c r="C29" s="13"/>
      <c r="D29" s="32"/>
      <c r="E29" s="30" t="str">
        <f>IF(J28="","",IF(B$15&lt;E28+1,"",IF(J28=B$16,"",lookup!R21)))</f>
        <v/>
      </c>
      <c r="F29" s="11" t="str">
        <f t="shared" si="0"/>
        <v/>
      </c>
      <c r="G29" s="11" t="str">
        <f>IF(E29="","",lookup!T21)</f>
        <v/>
      </c>
      <c r="H29" s="11" t="str">
        <f t="shared" si="1"/>
        <v/>
      </c>
      <c r="I29" s="11" t="str">
        <f t="shared" si="3"/>
        <v/>
      </c>
      <c r="J29" s="31" t="str">
        <f>IF(E29="","",IF(lookup!U21&lt;0,0,lookup!U21))</f>
        <v/>
      </c>
    </row>
    <row r="30" spans="1:10" ht="12.75">
      <c r="A30" s="15"/>
      <c r="B30" s="13"/>
      <c r="C30" s="13"/>
      <c r="D30" s="32"/>
      <c r="E30" s="30" t="str">
        <f>IF(J29="","",IF(B$15&lt;E29+1,"",IF(J29=B$16,"",lookup!R22)))</f>
        <v/>
      </c>
      <c r="F30" s="11" t="str">
        <f t="shared" si="0"/>
        <v/>
      </c>
      <c r="G30" s="11" t="str">
        <f>IF(E30="","",lookup!T22)</f>
        <v/>
      </c>
      <c r="H30" s="11" t="str">
        <f t="shared" si="1"/>
        <v/>
      </c>
      <c r="I30" s="11" t="str">
        <f t="shared" si="3"/>
        <v/>
      </c>
      <c r="J30" s="31" t="str">
        <f>IF(E30="","",IF(lookup!U22&lt;0,0,lookup!U22))</f>
        <v/>
      </c>
    </row>
    <row r="31" spans="1:10" ht="12.75">
      <c r="A31" s="15"/>
      <c r="B31" s="13"/>
      <c r="C31" s="13"/>
      <c r="D31" s="32"/>
      <c r="E31" s="30" t="str">
        <f>IF(J30="","",IF(B$15&lt;E30+1,"",IF(J30=B$16,"",lookup!R23)))</f>
        <v/>
      </c>
      <c r="F31" s="11" t="str">
        <f t="shared" si="0"/>
        <v/>
      </c>
      <c r="G31" s="11" t="str">
        <f>IF(E31="","",lookup!T23)</f>
        <v/>
      </c>
      <c r="H31" s="11" t="str">
        <f t="shared" si="1"/>
        <v/>
      </c>
      <c r="I31" s="11" t="str">
        <f t="shared" si="3"/>
        <v/>
      </c>
      <c r="J31" s="31" t="str">
        <f>IF(E31="","",IF(lookup!U23&lt;0,0,lookup!U23))</f>
        <v/>
      </c>
    </row>
    <row r="32" spans="1:10" ht="12.75">
      <c r="A32" s="15"/>
      <c r="B32" s="13"/>
      <c r="C32" s="13"/>
      <c r="D32" s="32"/>
      <c r="E32" s="30" t="str">
        <f>IF(J31="","",IF(B$15&lt;E31+1,"",IF(J31=B$16,"",lookup!R24)))</f>
        <v/>
      </c>
      <c r="F32" s="11" t="str">
        <f t="shared" si="0"/>
        <v/>
      </c>
      <c r="G32" s="11" t="str">
        <f>IF(E32="","",lookup!T24)</f>
        <v/>
      </c>
      <c r="H32" s="11" t="str">
        <f t="shared" si="1"/>
        <v/>
      </c>
      <c r="I32" s="11" t="str">
        <f t="shared" si="3"/>
        <v/>
      </c>
      <c r="J32" s="31" t="str">
        <f>IF(E32="","",IF(lookup!U24&lt;0,0,lookup!U24))</f>
        <v/>
      </c>
    </row>
    <row r="33" spans="1:10" ht="12.75">
      <c r="A33" s="15"/>
      <c r="B33" s="13"/>
      <c r="C33" s="13"/>
      <c r="D33" s="32"/>
      <c r="E33" s="30" t="str">
        <f>IF(J32="","",IF(B$15&lt;E32+1,"",IF(J32=B$16,"",lookup!R25)))</f>
        <v/>
      </c>
      <c r="F33" s="11" t="str">
        <f t="shared" si="0"/>
        <v/>
      </c>
      <c r="G33" s="11" t="str">
        <f>IF(E33="","",lookup!T25)</f>
        <v/>
      </c>
      <c r="H33" s="11" t="str">
        <f t="shared" si="1"/>
        <v/>
      </c>
      <c r="I33" s="11" t="str">
        <f t="shared" si="3"/>
        <v/>
      </c>
      <c r="J33" s="31" t="str">
        <f>IF(E33="","",IF(lookup!U25&lt;0,0,lookup!U25))</f>
        <v/>
      </c>
    </row>
    <row r="34" spans="1:10" ht="13.5" thickBot="1">
      <c r="A34" s="15"/>
      <c r="B34" s="13"/>
      <c r="C34" s="13"/>
      <c r="D34" s="32"/>
      <c r="E34" s="27" t="str">
        <f>IF(J33="","",IF(B$15&lt;E33+1,"",IF(J33=B$16,"",lookup!R26)))</f>
        <v/>
      </c>
      <c r="F34" s="28" t="str">
        <f t="shared" si="0"/>
        <v/>
      </c>
      <c r="G34" s="28" t="str">
        <f>IF(E34="","",lookup!T26)</f>
        <v/>
      </c>
      <c r="H34" s="28" t="str">
        <f t="shared" si="1"/>
        <v/>
      </c>
      <c r="I34" s="28" t="str">
        <f t="shared" si="3"/>
        <v/>
      </c>
      <c r="J34" s="29" t="str">
        <f>IF(E34="","",IF(lookup!U26&lt;0,0,lookup!U26))</f>
        <v/>
      </c>
    </row>
    <row r="35" spans="1:10" ht="12.75">
      <c r="A35" s="15"/>
      <c r="B35" s="13"/>
      <c r="C35" s="13"/>
      <c r="D35" s="32"/>
      <c r="E35" s="24" t="str">
        <f>IF(J34="","",IF(B$15&lt;E34+1,"",IF(J34=B$16,"",lookup!R27)))</f>
        <v/>
      </c>
      <c r="F35" s="25" t="str">
        <f t="shared" si="0"/>
        <v/>
      </c>
      <c r="G35" s="25" t="str">
        <f>IF(E35="","",lookup!T27)</f>
        <v/>
      </c>
      <c r="H35" s="25" t="str">
        <f t="shared" si="1"/>
        <v/>
      </c>
      <c r="I35" s="25" t="str">
        <f t="shared" si="3"/>
        <v/>
      </c>
      <c r="J35" s="26" t="str">
        <f>IF(E35="","",IF(lookup!U27&lt;0,0,lookup!U27))</f>
        <v/>
      </c>
    </row>
    <row r="36" spans="1:10" ht="12.75">
      <c r="A36" s="15"/>
      <c r="B36" s="13"/>
      <c r="C36" s="13"/>
      <c r="D36" s="32"/>
      <c r="E36" s="30" t="str">
        <f>IF(J35="","",IF(B$15&lt;E35+1,"",IF(J35=B$16,"",lookup!R28)))</f>
        <v/>
      </c>
      <c r="F36" s="11" t="str">
        <f t="shared" si="0"/>
        <v/>
      </c>
      <c r="G36" s="11" t="str">
        <f>IF(E36="","",lookup!T28)</f>
        <v/>
      </c>
      <c r="H36" s="11" t="str">
        <f t="shared" si="1"/>
        <v/>
      </c>
      <c r="I36" s="11" t="str">
        <f t="shared" si="3"/>
        <v/>
      </c>
      <c r="J36" s="31" t="str">
        <f>IF(E36="","",IF(lookup!U28&lt;0,0,lookup!U28))</f>
        <v/>
      </c>
    </row>
    <row r="37" spans="1:10" ht="12.75">
      <c r="A37" s="15"/>
      <c r="B37" s="13"/>
      <c r="C37" s="13"/>
      <c r="D37" s="32"/>
      <c r="E37" s="30" t="str">
        <f>IF(J36="","",IF(B$15&lt;E36+1,"",IF(J36=B$16,"",lookup!R29)))</f>
        <v/>
      </c>
      <c r="F37" s="11" t="str">
        <f t="shared" si="0"/>
        <v/>
      </c>
      <c r="G37" s="11" t="str">
        <f>IF(E37="","",lookup!T29)</f>
        <v/>
      </c>
      <c r="H37" s="11" t="str">
        <f t="shared" si="1"/>
        <v/>
      </c>
      <c r="I37" s="11" t="str">
        <f t="shared" si="3"/>
        <v/>
      </c>
      <c r="J37" s="31" t="str">
        <f>IF(E37="","",IF(lookup!U29&lt;0,0,lookup!U29))</f>
        <v/>
      </c>
    </row>
    <row r="38" spans="1:10" ht="12.75">
      <c r="A38" s="15"/>
      <c r="B38" s="13"/>
      <c r="C38" s="13"/>
      <c r="D38" s="32"/>
      <c r="E38" s="30" t="str">
        <f>IF(J37="","",IF(B$15&lt;E37+1,"",IF(J37=B$16,"",lookup!R30)))</f>
        <v/>
      </c>
      <c r="F38" s="11" t="str">
        <f t="shared" si="0"/>
        <v/>
      </c>
      <c r="G38" s="11" t="str">
        <f>IF(E38="","",lookup!T30)</f>
        <v/>
      </c>
      <c r="H38" s="11" t="str">
        <f t="shared" si="1"/>
        <v/>
      </c>
      <c r="I38" s="11" t="str">
        <f t="shared" si="3"/>
        <v/>
      </c>
      <c r="J38" s="31" t="str">
        <f>IF(E38="","",IF(lookup!U30&lt;0,0,lookup!U30))</f>
        <v/>
      </c>
    </row>
    <row r="39" spans="1:10" ht="12.75">
      <c r="A39" s="15"/>
      <c r="B39" s="13"/>
      <c r="C39" s="13"/>
      <c r="D39" s="32"/>
      <c r="E39" s="30" t="str">
        <f>IF(J38="","",IF(B$15&lt;E38+1,"",IF(J38=B$16,"",lookup!R31)))</f>
        <v/>
      </c>
      <c r="F39" s="11" t="str">
        <f t="shared" si="0"/>
        <v/>
      </c>
      <c r="G39" s="11" t="str">
        <f>IF(E39="","",lookup!T31)</f>
        <v/>
      </c>
      <c r="H39" s="11" t="str">
        <f t="shared" si="1"/>
        <v/>
      </c>
      <c r="I39" s="11" t="str">
        <f t="shared" si="3"/>
        <v/>
      </c>
      <c r="J39" s="31" t="str">
        <f>IF(E39="","",IF(lookup!U31&lt;0,0,lookup!U31))</f>
        <v/>
      </c>
    </row>
    <row r="40" spans="1:10" ht="12.75">
      <c r="A40" s="15"/>
      <c r="B40" s="13"/>
      <c r="C40" s="13"/>
      <c r="D40" s="32"/>
      <c r="E40" s="30" t="str">
        <f>IF(J39="","",IF(B$15&lt;E39+1,"",IF(J39=B$16,"",lookup!R32)))</f>
        <v/>
      </c>
      <c r="F40" s="11" t="str">
        <f t="shared" si="0"/>
        <v/>
      </c>
      <c r="G40" s="11" t="str">
        <f>IF(E40="","",lookup!T32)</f>
        <v/>
      </c>
      <c r="H40" s="11" t="str">
        <f t="shared" si="1"/>
        <v/>
      </c>
      <c r="I40" s="11" t="str">
        <f t="shared" si="3"/>
        <v/>
      </c>
      <c r="J40" s="31" t="str">
        <f>IF(E40="","",IF(lookup!U32&lt;0,0,lookup!U32))</f>
        <v/>
      </c>
    </row>
    <row r="41" spans="1:10" ht="12.75">
      <c r="A41" s="15"/>
      <c r="B41" s="13"/>
      <c r="C41" s="13"/>
      <c r="D41" s="32"/>
      <c r="E41" s="30" t="str">
        <f>IF(J40="","",IF(B$15&lt;E40+1,"",IF(J40=B$16,"",lookup!R33)))</f>
        <v/>
      </c>
      <c r="F41" s="11" t="str">
        <f t="shared" si="0"/>
        <v/>
      </c>
      <c r="G41" s="11" t="str">
        <f>IF(E41="","",lookup!T33)</f>
        <v/>
      </c>
      <c r="H41" s="11" t="str">
        <f t="shared" si="1"/>
        <v/>
      </c>
      <c r="I41" s="11" t="str">
        <f t="shared" si="3"/>
        <v/>
      </c>
      <c r="J41" s="31" t="str">
        <f>IF(E41="","",IF(lookup!U33&lt;0,0,lookup!U33))</f>
        <v/>
      </c>
    </row>
    <row r="42" spans="1:10" ht="12.75">
      <c r="A42" s="15"/>
      <c r="B42" s="13"/>
      <c r="C42" s="13"/>
      <c r="D42" s="32"/>
      <c r="E42" s="30" t="str">
        <f>IF(J41="","",IF(B$15&lt;E41+1,"",IF(J41=B$16,"",lookup!R34)))</f>
        <v/>
      </c>
      <c r="F42" s="11" t="str">
        <f t="shared" si="0"/>
        <v/>
      </c>
      <c r="G42" s="11" t="str">
        <f>IF(E42="","",lookup!T34)</f>
        <v/>
      </c>
      <c r="H42" s="11" t="str">
        <f t="shared" si="1"/>
        <v/>
      </c>
      <c r="I42" s="11" t="str">
        <f t="shared" si="3"/>
        <v/>
      </c>
      <c r="J42" s="31" t="str">
        <f>IF(E42="","",IF(lookup!U34&lt;0,0,lookup!U34))</f>
        <v/>
      </c>
    </row>
    <row r="43" spans="1:10" ht="12.75">
      <c r="A43" s="15"/>
      <c r="B43" s="13"/>
      <c r="C43" s="13"/>
      <c r="D43" s="32"/>
      <c r="E43" s="30" t="str">
        <f>IF(J42="","",IF(B$15&lt;E42+1,"",IF(J42=B$16,"",lookup!R35)))</f>
        <v/>
      </c>
      <c r="F43" s="11" t="str">
        <f t="shared" si="0"/>
        <v/>
      </c>
      <c r="G43" s="11" t="str">
        <f>IF(E43="","",lookup!T35)</f>
        <v/>
      </c>
      <c r="H43" s="11" t="str">
        <f t="shared" si="1"/>
        <v/>
      </c>
      <c r="I43" s="11" t="str">
        <f t="shared" si="3"/>
        <v/>
      </c>
      <c r="J43" s="31" t="str">
        <f>IF(E43="","",IF(lookup!U35&lt;0,0,lookup!U35))</f>
        <v/>
      </c>
    </row>
    <row r="44" spans="1:10" ht="12.75">
      <c r="A44" s="15"/>
      <c r="B44" s="13"/>
      <c r="C44" s="13"/>
      <c r="D44" s="32"/>
      <c r="E44" s="30" t="str">
        <f>IF(J43="","",IF(B$15&lt;E43+1,"",IF(J43=B$16,"",lookup!R36)))</f>
        <v/>
      </c>
      <c r="F44" s="11" t="str">
        <f t="shared" si="0"/>
        <v/>
      </c>
      <c r="G44" s="11" t="str">
        <f>IF(E44="","",lookup!T36)</f>
        <v/>
      </c>
      <c r="H44" s="11" t="str">
        <f t="shared" si="1"/>
        <v/>
      </c>
      <c r="I44" s="11" t="str">
        <f t="shared" si="3"/>
        <v/>
      </c>
      <c r="J44" s="31" t="str">
        <f>IF(E44="","",IF(lookup!U36&lt;0,0,lookup!U36))</f>
        <v/>
      </c>
    </row>
    <row r="45" spans="1:10" ht="12.75">
      <c r="A45" s="15"/>
      <c r="B45" s="13"/>
      <c r="C45" s="13"/>
      <c r="D45" s="32"/>
      <c r="E45" s="30" t="str">
        <f>IF(J44="","",IF(B$15&lt;E44+1,"",IF(J44=B$16,"",lookup!R37)))</f>
        <v/>
      </c>
      <c r="F45" s="11" t="str">
        <f t="shared" si="0"/>
        <v/>
      </c>
      <c r="G45" s="11" t="str">
        <f>IF(E45="","",lookup!T37)</f>
        <v/>
      </c>
      <c r="H45" s="11" t="str">
        <f t="shared" si="1"/>
        <v/>
      </c>
      <c r="I45" s="11" t="str">
        <f t="shared" si="3"/>
        <v/>
      </c>
      <c r="J45" s="31" t="str">
        <f>IF(E45="","",IF(lookup!U37&lt;0,0,lookup!U37))</f>
        <v/>
      </c>
    </row>
    <row r="46" spans="1:10" ht="13.5" thickBot="1">
      <c r="A46" s="15"/>
      <c r="B46" s="13"/>
      <c r="C46" s="13"/>
      <c r="D46" s="32"/>
      <c r="E46" s="27" t="str">
        <f>IF(J45="","",IF(B$15&lt;E45+1,"",IF(J45=B$16,"",lookup!R38)))</f>
        <v/>
      </c>
      <c r="F46" s="28" t="str">
        <f t="shared" si="0"/>
        <v/>
      </c>
      <c r="G46" s="28" t="str">
        <f>IF(E46="","",lookup!T38)</f>
        <v/>
      </c>
      <c r="H46" s="28" t="str">
        <f t="shared" si="1"/>
        <v/>
      </c>
      <c r="I46" s="28" t="str">
        <f t="shared" si="3"/>
        <v/>
      </c>
      <c r="J46" s="29" t="str">
        <f>IF(E46="","",IF(lookup!U38&lt;0,0,lookup!U38))</f>
        <v/>
      </c>
    </row>
    <row r="47" spans="1:10" ht="12.75">
      <c r="A47" s="15"/>
      <c r="B47" s="13"/>
      <c r="C47" s="13"/>
      <c r="D47" s="32"/>
      <c r="E47" s="24" t="str">
        <f>IF(J46="","",IF(B$15&lt;E46+1,"",IF(J46=B$16,"",lookup!R39)))</f>
        <v/>
      </c>
      <c r="F47" s="25" t="str">
        <f t="shared" si="0"/>
        <v/>
      </c>
      <c r="G47" s="25" t="str">
        <f>IF(E47="","",lookup!T39)</f>
        <v/>
      </c>
      <c r="H47" s="25" t="str">
        <f t="shared" si="1"/>
        <v/>
      </c>
      <c r="I47" s="25" t="str">
        <f t="shared" si="3"/>
        <v/>
      </c>
      <c r="J47" s="26" t="str">
        <f>IF(E47="","",IF(lookup!U39&lt;0,0,lookup!U39))</f>
        <v/>
      </c>
    </row>
    <row r="48" spans="1:10" ht="12.75">
      <c r="A48" s="15"/>
      <c r="B48" s="13"/>
      <c r="C48" s="13"/>
      <c r="D48" s="32"/>
      <c r="E48" s="30" t="str">
        <f>IF(J47="","",IF(B$15&lt;E47+1,"",IF(J47=B$16,"",lookup!R40)))</f>
        <v/>
      </c>
      <c r="F48" s="11" t="str">
        <f t="shared" si="0"/>
        <v/>
      </c>
      <c r="G48" s="11" t="str">
        <f>IF(E48="","",lookup!T40)</f>
        <v/>
      </c>
      <c r="H48" s="11" t="str">
        <f t="shared" si="1"/>
        <v/>
      </c>
      <c r="I48" s="11" t="str">
        <f t="shared" si="3"/>
        <v/>
      </c>
      <c r="J48" s="31" t="str">
        <f>IF(E48="","",IF(lookup!U40&lt;0,0,lookup!U40))</f>
        <v/>
      </c>
    </row>
    <row r="49" spans="1:10" ht="12.75">
      <c r="A49" s="15"/>
      <c r="B49" s="13"/>
      <c r="C49" s="13"/>
      <c r="D49" s="32"/>
      <c r="E49" s="30" t="str">
        <f>IF(J48="","",IF(B$15&lt;E48+1,"",IF(J48=B$16,"",lookup!R41)))</f>
        <v/>
      </c>
      <c r="F49" s="11" t="str">
        <f t="shared" si="0"/>
        <v/>
      </c>
      <c r="G49" s="11" t="str">
        <f>IF(E49="","",lookup!T41)</f>
        <v/>
      </c>
      <c r="H49" s="11" t="str">
        <f t="shared" si="1"/>
        <v/>
      </c>
      <c r="I49" s="11" t="str">
        <f t="shared" si="3"/>
        <v/>
      </c>
      <c r="J49" s="31" t="str">
        <f>IF(E49="","",IF(lookup!U41&lt;0,0,lookup!U41))</f>
        <v/>
      </c>
    </row>
    <row r="50" spans="1:10" ht="12.75">
      <c r="A50" s="15"/>
      <c r="B50" s="13"/>
      <c r="C50" s="13"/>
      <c r="D50" s="32"/>
      <c r="E50" s="30" t="str">
        <f>IF(J49="","",IF(B$15&lt;E49+1,"",IF(J49=B$16,"",lookup!R42)))</f>
        <v/>
      </c>
      <c r="F50" s="11" t="str">
        <f t="shared" si="0"/>
        <v/>
      </c>
      <c r="G50" s="11" t="str">
        <f>IF(E50="","",lookup!T42)</f>
        <v/>
      </c>
      <c r="H50" s="11" t="str">
        <f t="shared" si="1"/>
        <v/>
      </c>
      <c r="I50" s="11" t="str">
        <f t="shared" si="3"/>
        <v/>
      </c>
      <c r="J50" s="31" t="str">
        <f>IF(E50="","",IF(lookup!U42&lt;0,0,lookup!U42))</f>
        <v/>
      </c>
    </row>
    <row r="51" spans="1:10" ht="12.75">
      <c r="A51" s="15"/>
      <c r="B51" s="13"/>
      <c r="C51" s="13"/>
      <c r="D51" s="32"/>
      <c r="E51" s="30" t="str">
        <f>IF(J50="","",IF(B$15&lt;E50+1,"",IF(J50=B$16,"",lookup!R43)))</f>
        <v/>
      </c>
      <c r="F51" s="11" t="str">
        <f t="shared" si="0"/>
        <v/>
      </c>
      <c r="G51" s="11" t="str">
        <f>IF(E51="","",lookup!T43)</f>
        <v/>
      </c>
      <c r="H51" s="11" t="str">
        <f t="shared" si="1"/>
        <v/>
      </c>
      <c r="I51" s="11" t="str">
        <f t="shared" si="3"/>
        <v/>
      </c>
      <c r="J51" s="31" t="str">
        <f>IF(E51="","",IF(lookup!U43&lt;0,0,lookup!U43))</f>
        <v/>
      </c>
    </row>
    <row r="52" spans="1:10" ht="12.75">
      <c r="A52" s="15"/>
      <c r="B52" s="13"/>
      <c r="C52" s="13"/>
      <c r="D52" s="32"/>
      <c r="E52" s="30" t="str">
        <f>IF(J51="","",IF(B$15&lt;E51+1,"",IF(J51=B$16,"",lookup!R44)))</f>
        <v/>
      </c>
      <c r="F52" s="11" t="str">
        <f t="shared" si="0"/>
        <v/>
      </c>
      <c r="G52" s="11" t="str">
        <f>IF(E52="","",lookup!T44)</f>
        <v/>
      </c>
      <c r="H52" s="11" t="str">
        <f t="shared" si="1"/>
        <v/>
      </c>
      <c r="I52" s="11" t="str">
        <f t="shared" si="3"/>
        <v/>
      </c>
      <c r="J52" s="31" t="str">
        <f>IF(E52="","",IF(lookup!U44&lt;0,0,lookup!U44))</f>
        <v/>
      </c>
    </row>
    <row r="53" spans="1:10" ht="12.75">
      <c r="A53" s="15"/>
      <c r="B53" s="13"/>
      <c r="C53" s="13"/>
      <c r="D53" s="32"/>
      <c r="E53" s="30" t="str">
        <f>IF(J52="","",IF(B$15&lt;E52+1,"",IF(J52=B$16,"",lookup!R45)))</f>
        <v/>
      </c>
      <c r="F53" s="11" t="str">
        <f t="shared" si="0"/>
        <v/>
      </c>
      <c r="G53" s="11" t="str">
        <f>IF(E53="","",lookup!T45)</f>
        <v/>
      </c>
      <c r="H53" s="11" t="str">
        <f t="shared" si="1"/>
        <v/>
      </c>
      <c r="I53" s="11" t="str">
        <f t="shared" si="3"/>
        <v/>
      </c>
      <c r="J53" s="31" t="str">
        <f>IF(E53="","",IF(lookup!U45&lt;0,0,lookup!U45))</f>
        <v/>
      </c>
    </row>
    <row r="54" spans="1:10" ht="12.75">
      <c r="A54" s="15"/>
      <c r="B54" s="13"/>
      <c r="C54" s="13"/>
      <c r="D54" s="32"/>
      <c r="E54" s="30" t="str">
        <f>IF(J53="","",IF(B$15&lt;E53+1,"",IF(J53=B$16,"",lookup!R46)))</f>
        <v/>
      </c>
      <c r="F54" s="11" t="str">
        <f t="shared" si="0"/>
        <v/>
      </c>
      <c r="G54" s="11" t="str">
        <f>IF(E54="","",lookup!T46)</f>
        <v/>
      </c>
      <c r="H54" s="11" t="str">
        <f t="shared" si="1"/>
        <v/>
      </c>
      <c r="I54" s="11" t="str">
        <f t="shared" si="3"/>
        <v/>
      </c>
      <c r="J54" s="31" t="str">
        <f>IF(E54="","",IF(lookup!U46&lt;0,0,lookup!U46))</f>
        <v/>
      </c>
    </row>
    <row r="55" spans="1:10" ht="12.75">
      <c r="A55" s="15"/>
      <c r="B55" s="13"/>
      <c r="C55" s="13"/>
      <c r="D55" s="32"/>
      <c r="E55" s="30" t="str">
        <f>IF(J54="","",IF(B$15&lt;E54+1,"",IF(J54=B$16,"",lookup!R47)))</f>
        <v/>
      </c>
      <c r="F55" s="11" t="str">
        <f t="shared" si="0"/>
        <v/>
      </c>
      <c r="G55" s="11" t="str">
        <f>IF(E55="","",lookup!T47)</f>
        <v/>
      </c>
      <c r="H55" s="11" t="str">
        <f t="shared" si="1"/>
        <v/>
      </c>
      <c r="I55" s="11" t="str">
        <f t="shared" si="3"/>
        <v/>
      </c>
      <c r="J55" s="31" t="str">
        <f>IF(E55="","",IF(lookup!U47&lt;0,0,lookup!U47))</f>
        <v/>
      </c>
    </row>
    <row r="56" spans="1:10" ht="12.75">
      <c r="A56" s="71"/>
      <c r="B56" s="13"/>
      <c r="C56" s="13"/>
      <c r="D56" s="32"/>
      <c r="E56" s="30" t="str">
        <f>IF(J55="","",IF(B$15&lt;E55+1,"",IF(J55=B$16,"",lookup!R48)))</f>
        <v/>
      </c>
      <c r="F56" s="11" t="str">
        <f t="shared" si="0"/>
        <v/>
      </c>
      <c r="G56" s="11" t="str">
        <f>IF(E56="","",lookup!T48)</f>
        <v/>
      </c>
      <c r="H56" s="11" t="str">
        <f t="shared" si="1"/>
        <v/>
      </c>
      <c r="I56" s="11" t="str">
        <f t="shared" si="3"/>
        <v/>
      </c>
      <c r="J56" s="31" t="str">
        <f>IF(E56="","",IF(lookup!U48&lt;0,0,lookup!U48))</f>
        <v/>
      </c>
    </row>
    <row r="57" spans="1:10" ht="12.75">
      <c r="A57" s="71"/>
      <c r="B57" s="13"/>
      <c r="C57" s="13"/>
      <c r="D57" s="32"/>
      <c r="E57" s="30" t="str">
        <f>IF(J56="","",IF(B$15&lt;E56+1,"",IF(J56=B$16,"",lookup!R49)))</f>
        <v/>
      </c>
      <c r="F57" s="11" t="str">
        <f t="shared" si="0"/>
        <v/>
      </c>
      <c r="G57" s="11" t="str">
        <f>IF(E57="","",lookup!T49)</f>
        <v/>
      </c>
      <c r="H57" s="11" t="str">
        <f t="shared" si="1"/>
        <v/>
      </c>
      <c r="I57" s="11" t="str">
        <f t="shared" si="3"/>
        <v/>
      </c>
      <c r="J57" s="31" t="str">
        <f>IF(E57="","",IF(lookup!U49&lt;0,0,lookup!U49))</f>
        <v/>
      </c>
    </row>
    <row r="58" spans="1:10" ht="13.5" thickBot="1">
      <c r="A58" s="21"/>
      <c r="B58" s="22"/>
      <c r="C58" s="22"/>
      <c r="D58" s="33"/>
      <c r="E58" s="27" t="str">
        <f>IF(J57="","",IF(B$15&lt;E57+1,"",IF(J57=B$16,"",lookup!R50)))</f>
        <v/>
      </c>
      <c r="F58" s="28" t="str">
        <f t="shared" si="0"/>
        <v/>
      </c>
      <c r="G58" s="28" t="str">
        <f>IF(E58="","",lookup!T50)</f>
        <v/>
      </c>
      <c r="H58" s="28" t="str">
        <f t="shared" si="1"/>
        <v/>
      </c>
      <c r="I58" s="28" t="str">
        <f t="shared" si="3"/>
        <v/>
      </c>
      <c r="J58" s="29" t="str">
        <f>IF(E58="","",IF(lookup!U50&lt;0,0,lookup!U50))</f>
        <v/>
      </c>
    </row>
    <row r="59" spans="4:10" ht="12.75">
      <c r="D59" s="10"/>
      <c r="E59" s="24" t="str">
        <f>IF(J58="","",IF(B$15&lt;E58+1,"",IF(J58=B$16,"",lookup!R51)))</f>
        <v/>
      </c>
      <c r="F59" s="25" t="str">
        <f t="shared" si="0"/>
        <v/>
      </c>
      <c r="G59" s="25" t="str">
        <f>IF(E59="","",lookup!T51)</f>
        <v/>
      </c>
      <c r="H59" s="25" t="str">
        <f t="shared" si="1"/>
        <v/>
      </c>
      <c r="I59" s="25" t="str">
        <f t="shared" si="3"/>
        <v/>
      </c>
      <c r="J59" s="26" t="str">
        <f>IF(E59="","",IF(lookup!U51&lt;0,0,lookup!U51))</f>
        <v/>
      </c>
    </row>
    <row r="60" spans="4:10" ht="12.75">
      <c r="D60" s="10"/>
      <c r="E60" s="30" t="str">
        <f>IF(J59="","",IF(B$15&lt;E59+1,"",IF(J59=B$16,"",lookup!R52)))</f>
        <v/>
      </c>
      <c r="F60" s="11" t="str">
        <f t="shared" si="0"/>
        <v/>
      </c>
      <c r="G60" s="11" t="str">
        <f>IF(E60="","",lookup!T52)</f>
        <v/>
      </c>
      <c r="H60" s="11" t="str">
        <f t="shared" si="1"/>
        <v/>
      </c>
      <c r="I60" s="11" t="str">
        <f t="shared" si="3"/>
        <v/>
      </c>
      <c r="J60" s="31" t="str">
        <f>IF(E60="","",IF(lookup!U52&lt;0,0,lookup!U52))</f>
        <v/>
      </c>
    </row>
    <row r="61" spans="4:10" ht="12.75">
      <c r="D61" s="10"/>
      <c r="E61" s="30" t="str">
        <f>IF(J60="","",IF(B$15&lt;E60+1,"",IF(J60=B$16,"",lookup!R53)))</f>
        <v/>
      </c>
      <c r="F61" s="11" t="str">
        <f t="shared" si="0"/>
        <v/>
      </c>
      <c r="G61" s="11" t="str">
        <f>IF(E61="","",lookup!T53)</f>
        <v/>
      </c>
      <c r="H61" s="11" t="str">
        <f t="shared" si="1"/>
        <v/>
      </c>
      <c r="I61" s="11" t="str">
        <f t="shared" si="3"/>
        <v/>
      </c>
      <c r="J61" s="31" t="str">
        <f>IF(E61="","",IF(lookup!U53&lt;0,0,lookup!U53))</f>
        <v/>
      </c>
    </row>
    <row r="62" spans="4:10" ht="12.75">
      <c r="D62" s="10"/>
      <c r="E62" s="30" t="str">
        <f>IF(J61="","",IF(B$15&lt;E61+1,"",IF(J61=B$16,"",lookup!R54)))</f>
        <v/>
      </c>
      <c r="F62" s="11" t="str">
        <f t="shared" si="0"/>
        <v/>
      </c>
      <c r="G62" s="11" t="str">
        <f>IF(E62="","",lookup!T54)</f>
        <v/>
      </c>
      <c r="H62" s="11" t="str">
        <f t="shared" si="1"/>
        <v/>
      </c>
      <c r="I62" s="11" t="str">
        <f t="shared" si="3"/>
        <v/>
      </c>
      <c r="J62" s="31" t="str">
        <f>IF(E62="","",IF(lookup!U54&lt;0,0,lookup!U54))</f>
        <v/>
      </c>
    </row>
    <row r="63" spans="4:10" ht="12.75">
      <c r="D63" s="10"/>
      <c r="E63" s="30" t="str">
        <f>IF(J62="","",IF(B$15&lt;E62+1,"",IF(J62=B$16,"",lookup!R55)))</f>
        <v/>
      </c>
      <c r="F63" s="11" t="str">
        <f t="shared" si="0"/>
        <v/>
      </c>
      <c r="G63" s="11" t="str">
        <f>IF(E63="","",lookup!T55)</f>
        <v/>
      </c>
      <c r="H63" s="11" t="str">
        <f t="shared" si="1"/>
        <v/>
      </c>
      <c r="I63" s="11" t="str">
        <f t="shared" si="3"/>
        <v/>
      </c>
      <c r="J63" s="31" t="str">
        <f>IF(E63="","",IF(lookup!U55&lt;0,0,lookup!U55))</f>
        <v/>
      </c>
    </row>
    <row r="64" spans="4:10" ht="12.75">
      <c r="D64" s="10"/>
      <c r="E64" s="30" t="str">
        <f>IF(J63="","",IF(B$15&lt;E63+1,"",IF(J63=B$16,"",lookup!R56)))</f>
        <v/>
      </c>
      <c r="F64" s="11" t="str">
        <f t="shared" si="0"/>
        <v/>
      </c>
      <c r="G64" s="11" t="str">
        <f>IF(E64="","",lookup!T56)</f>
        <v/>
      </c>
      <c r="H64" s="11" t="str">
        <f t="shared" si="1"/>
        <v/>
      </c>
      <c r="I64" s="11" t="str">
        <f t="shared" si="3"/>
        <v/>
      </c>
      <c r="J64" s="31" t="str">
        <f>IF(E64="","",IF(lookup!U56&lt;0,0,lookup!U56))</f>
        <v/>
      </c>
    </row>
    <row r="65" spans="4:10" ht="12.75">
      <c r="D65" s="10"/>
      <c r="E65" s="30" t="str">
        <f>IF(J64="","",IF(B$15&lt;E64+1,"",IF(J64=B$16,"",lookup!R57)))</f>
        <v/>
      </c>
      <c r="F65" s="11" t="str">
        <f t="shared" si="0"/>
        <v/>
      </c>
      <c r="G65" s="11" t="str">
        <f>IF(E65="","",lookup!T57)</f>
        <v/>
      </c>
      <c r="H65" s="11" t="str">
        <f t="shared" si="1"/>
        <v/>
      </c>
      <c r="I65" s="11" t="str">
        <f t="shared" si="3"/>
        <v/>
      </c>
      <c r="J65" s="31" t="str">
        <f>IF(E65="","",IF(lookup!U57&lt;0,0,lookup!U57))</f>
        <v/>
      </c>
    </row>
    <row r="66" spans="4:10" ht="12.75">
      <c r="D66" s="10"/>
      <c r="E66" s="30" t="str">
        <f>IF(J65="","",IF(B$15&lt;E65+1,"",IF(J65=B$16,"",lookup!R58)))</f>
        <v/>
      </c>
      <c r="F66" s="11" t="str">
        <f t="shared" si="0"/>
        <v/>
      </c>
      <c r="G66" s="11" t="str">
        <f>IF(E66="","",lookup!T58)</f>
        <v/>
      </c>
      <c r="H66" s="11" t="str">
        <f t="shared" si="1"/>
        <v/>
      </c>
      <c r="I66" s="11" t="str">
        <f t="shared" si="3"/>
        <v/>
      </c>
      <c r="J66" s="31" t="str">
        <f>IF(E66="","",IF(lookup!U58&lt;0,0,lookup!U58))</f>
        <v/>
      </c>
    </row>
    <row r="67" spans="4:10" ht="12.75">
      <c r="D67" s="10"/>
      <c r="E67" s="30" t="str">
        <f>IF(J66="","",IF(B$15&lt;E66+1,"",IF(J66=B$16,"",lookup!R59)))</f>
        <v/>
      </c>
      <c r="F67" s="11" t="str">
        <f t="shared" si="0"/>
        <v/>
      </c>
      <c r="G67" s="11" t="str">
        <f>IF(E67="","",lookup!T59)</f>
        <v/>
      </c>
      <c r="H67" s="11" t="str">
        <f t="shared" si="1"/>
        <v/>
      </c>
      <c r="I67" s="11" t="str">
        <f t="shared" si="3"/>
        <v/>
      </c>
      <c r="J67" s="31" t="str">
        <f>IF(E67="","",IF(lookup!U59&lt;0,0,lookup!U59))</f>
        <v/>
      </c>
    </row>
    <row r="68" spans="4:10" ht="12.75">
      <c r="D68" s="10"/>
      <c r="E68" s="30" t="str">
        <f>IF(J67="","",IF(B$15&lt;E67+1,"",IF(J67=B$16,"",lookup!R60)))</f>
        <v/>
      </c>
      <c r="F68" s="11" t="str">
        <f t="shared" si="0"/>
        <v/>
      </c>
      <c r="G68" s="11" t="str">
        <f>IF(E68="","",lookup!T60)</f>
        <v/>
      </c>
      <c r="H68" s="11" t="str">
        <f t="shared" si="1"/>
        <v/>
      </c>
      <c r="I68" s="11" t="str">
        <f t="shared" si="3"/>
        <v/>
      </c>
      <c r="J68" s="31" t="str">
        <f>IF(E68="","",IF(lookup!U60&lt;0,0,lookup!U60))</f>
        <v/>
      </c>
    </row>
    <row r="69" spans="4:10" ht="12.75">
      <c r="D69" s="10"/>
      <c r="E69" s="30" t="str">
        <f>IF(J68="","",IF(B$15&lt;E68+1,"",IF(J68=B$16,"",lookup!R61)))</f>
        <v/>
      </c>
      <c r="F69" s="11" t="str">
        <f t="shared" si="0"/>
        <v/>
      </c>
      <c r="G69" s="11" t="str">
        <f>IF(E69="","",lookup!T61)</f>
        <v/>
      </c>
      <c r="H69" s="11" t="str">
        <f t="shared" si="1"/>
        <v/>
      </c>
      <c r="I69" s="11" t="str">
        <f t="shared" si="3"/>
        <v/>
      </c>
      <c r="J69" s="31" t="str">
        <f>IF(E69="","",IF(lookup!U61&lt;0,0,lookup!U61))</f>
        <v/>
      </c>
    </row>
    <row r="70" spans="4:10" ht="13.5" thickBot="1">
      <c r="D70" s="10"/>
      <c r="E70" s="27" t="str">
        <f>IF(J69="","",IF(B$15&lt;E69+1,"",IF(J69=B$16,"",lookup!R62)))</f>
        <v/>
      </c>
      <c r="F70" s="28" t="str">
        <f t="shared" si="0"/>
        <v/>
      </c>
      <c r="G70" s="28" t="str">
        <f>IF(E70="","",lookup!T62)</f>
        <v/>
      </c>
      <c r="H70" s="28" t="str">
        <f t="shared" si="1"/>
        <v/>
      </c>
      <c r="I70" s="28" t="str">
        <f t="shared" si="3"/>
        <v/>
      </c>
      <c r="J70" s="29" t="str">
        <f>IF(E70="","",IF(lookup!U62&lt;0,0,lookup!U62))</f>
        <v/>
      </c>
    </row>
    <row r="71" spans="4:10" ht="12.75">
      <c r="D71" s="10"/>
      <c r="E71" s="24" t="str">
        <f>IF(J70="","",IF(B$15&lt;E70+1,"",IF(J70=B$16,"",lookup!R63)))</f>
        <v/>
      </c>
      <c r="F71" s="25" t="str">
        <f t="shared" si="0"/>
        <v/>
      </c>
      <c r="G71" s="25" t="str">
        <f>IF(E71="","",lookup!T63)</f>
        <v/>
      </c>
      <c r="H71" s="25" t="str">
        <f t="shared" si="1"/>
        <v/>
      </c>
      <c r="I71" s="25" t="str">
        <f t="shared" si="3"/>
        <v/>
      </c>
      <c r="J71" s="26" t="str">
        <f>IF(E71="","",IF(lookup!U63&lt;0,0,lookup!U63))</f>
        <v/>
      </c>
    </row>
    <row r="72" spans="4:10" ht="12.75">
      <c r="D72" s="10"/>
      <c r="E72" s="30" t="str">
        <f>IF(J71="","",IF(B$15&lt;E71+1,"",IF(J71=B$16,"",lookup!R64)))</f>
        <v/>
      </c>
      <c r="F72" s="11" t="str">
        <f t="shared" si="0"/>
        <v/>
      </c>
      <c r="G72" s="11" t="str">
        <f>IF(E72="","",lookup!T64)</f>
        <v/>
      </c>
      <c r="H72" s="11" t="str">
        <f t="shared" si="1"/>
        <v/>
      </c>
      <c r="I72" s="11" t="str">
        <f t="shared" si="3"/>
        <v/>
      </c>
      <c r="J72" s="31" t="str">
        <f>IF(E72="","",IF(lookup!U64&lt;0,0,lookup!U64))</f>
        <v/>
      </c>
    </row>
    <row r="73" spans="4:10" ht="12.75">
      <c r="D73" s="10"/>
      <c r="E73" s="30" t="str">
        <f>IF(J72="","",IF(B$15&lt;E72+1,"",IF(J72=B$16,"",lookup!R65)))</f>
        <v/>
      </c>
      <c r="F73" s="11" t="str">
        <f t="shared" si="0"/>
        <v/>
      </c>
      <c r="G73" s="11" t="str">
        <f>IF(E73="","",lookup!T65)</f>
        <v/>
      </c>
      <c r="H73" s="11" t="str">
        <f t="shared" si="1"/>
        <v/>
      </c>
      <c r="I73" s="11" t="str">
        <f t="shared" si="3"/>
        <v/>
      </c>
      <c r="J73" s="31" t="str">
        <f>IF(E73="","",IF(lookup!U65&lt;0,0,lookup!U65))</f>
        <v/>
      </c>
    </row>
    <row r="74" spans="4:10" ht="12.75">
      <c r="D74" s="10"/>
      <c r="E74" s="30" t="str">
        <f>IF(J73="","",IF(B$15&lt;E73+1,"",IF(J73=B$16,"",lookup!R66)))</f>
        <v/>
      </c>
      <c r="F74" s="11" t="str">
        <f t="shared" si="0"/>
        <v/>
      </c>
      <c r="G74" s="11" t="str">
        <f>IF(E74="","",lookup!T66)</f>
        <v/>
      </c>
      <c r="H74" s="11" t="str">
        <f t="shared" si="1"/>
        <v/>
      </c>
      <c r="I74" s="11" t="str">
        <f t="shared" si="3"/>
        <v/>
      </c>
      <c r="J74" s="31" t="str">
        <f>IF(E74="","",IF(lookup!U66&lt;0,0,lookup!U66))</f>
        <v/>
      </c>
    </row>
    <row r="75" spans="4:10" ht="12.75">
      <c r="D75" s="10"/>
      <c r="E75" s="30" t="str">
        <f>IF(J74="","",IF(B$15&lt;E74+1,"",IF(J74=B$16,"",lookup!R67)))</f>
        <v/>
      </c>
      <c r="F75" s="11" t="str">
        <f t="shared" si="0"/>
        <v/>
      </c>
      <c r="G75" s="11" t="str">
        <f>IF(E75="","",lookup!T67)</f>
        <v/>
      </c>
      <c r="H75" s="11" t="str">
        <f t="shared" si="1"/>
        <v/>
      </c>
      <c r="I75" s="11" t="str">
        <f t="shared" si="3"/>
        <v/>
      </c>
      <c r="J75" s="31" t="str">
        <f>IF(E75="","",IF(lookup!U67&lt;0,0,lookup!U67))</f>
        <v/>
      </c>
    </row>
    <row r="76" spans="4:10" ht="12.75">
      <c r="D76" s="10"/>
      <c r="E76" s="30" t="str">
        <f>IF(J75="","",IF(B$15&lt;E75+1,"",IF(J75=B$16,"",lookup!R68)))</f>
        <v/>
      </c>
      <c r="F76" s="11" t="str">
        <f aca="true" t="shared" si="4" ref="F76:F139">IF(E76="","",B$14)</f>
        <v/>
      </c>
      <c r="G76" s="11" t="str">
        <f>IF(E76="","",lookup!T68)</f>
        <v/>
      </c>
      <c r="H76" s="11" t="str">
        <f aca="true" t="shared" si="5" ref="H76:H139">IF(E76="","",H75+B$14)</f>
        <v/>
      </c>
      <c r="I76" s="11" t="str">
        <f t="shared" si="3"/>
        <v/>
      </c>
      <c r="J76" s="31" t="str">
        <f>IF(E76="","",IF(lookup!U68&lt;0,0,lookup!U68))</f>
        <v/>
      </c>
    </row>
    <row r="77" spans="4:10" ht="12.75">
      <c r="D77" s="10"/>
      <c r="E77" s="30" t="str">
        <f>IF(J76="","",IF(B$15&lt;E76+1,"",IF(J76=B$16,"",lookup!R69)))</f>
        <v/>
      </c>
      <c r="F77" s="11" t="str">
        <f t="shared" si="4"/>
        <v/>
      </c>
      <c r="G77" s="11" t="str">
        <f>IF(E77="","",lookup!T69)</f>
        <v/>
      </c>
      <c r="H77" s="11" t="str">
        <f t="shared" si="5"/>
        <v/>
      </c>
      <c r="I77" s="11" t="str">
        <f t="shared" si="3"/>
        <v/>
      </c>
      <c r="J77" s="31" t="str">
        <f>IF(E77="","",IF(lookup!U69&lt;0,0,lookup!U69))</f>
        <v/>
      </c>
    </row>
    <row r="78" spans="4:10" ht="12.75">
      <c r="D78" s="10"/>
      <c r="E78" s="30" t="str">
        <f>IF(J77="","",IF(B$15&lt;E77+1,"",IF(J77=B$16,"",lookup!R70)))</f>
        <v/>
      </c>
      <c r="F78" s="11" t="str">
        <f t="shared" si="4"/>
        <v/>
      </c>
      <c r="G78" s="11" t="str">
        <f>IF(E78="","",lookup!T70)</f>
        <v/>
      </c>
      <c r="H78" s="11" t="str">
        <f t="shared" si="5"/>
        <v/>
      </c>
      <c r="I78" s="11" t="str">
        <f t="shared" si="3"/>
        <v/>
      </c>
      <c r="J78" s="31" t="str">
        <f>IF(E78="","",IF(lookup!U70&lt;0,0,lookup!U70))</f>
        <v/>
      </c>
    </row>
    <row r="79" spans="4:10" ht="12.75">
      <c r="D79" s="10"/>
      <c r="E79" s="30" t="str">
        <f>IF(J78="","",IF(B$15&lt;E78+1,"",IF(J78=B$16,"",lookup!R71)))</f>
        <v/>
      </c>
      <c r="F79" s="11" t="str">
        <f t="shared" si="4"/>
        <v/>
      </c>
      <c r="G79" s="11" t="str">
        <f>IF(E79="","",lookup!T71)</f>
        <v/>
      </c>
      <c r="H79" s="11" t="str">
        <f t="shared" si="5"/>
        <v/>
      </c>
      <c r="I79" s="11" t="str">
        <f t="shared" si="3"/>
        <v/>
      </c>
      <c r="J79" s="31" t="str">
        <f>IF(E79="","",IF(lookup!U71&lt;0,0,lookup!U71))</f>
        <v/>
      </c>
    </row>
    <row r="80" spans="4:10" ht="12.75">
      <c r="D80" s="10"/>
      <c r="E80" s="30" t="str">
        <f>IF(J79="","",IF(B$15&lt;E79+1,"",IF(J79=B$16,"",lookup!R72)))</f>
        <v/>
      </c>
      <c r="F80" s="11" t="str">
        <f t="shared" si="4"/>
        <v/>
      </c>
      <c r="G80" s="11" t="str">
        <f>IF(E80="","",lookup!T72)</f>
        <v/>
      </c>
      <c r="H80" s="11" t="str">
        <f t="shared" si="5"/>
        <v/>
      </c>
      <c r="I80" s="11" t="str">
        <f t="shared" si="3"/>
        <v/>
      </c>
      <c r="J80" s="31" t="str">
        <f>IF(E80="","",IF(lookup!U72&lt;0,0,lookup!U72))</f>
        <v/>
      </c>
    </row>
    <row r="81" spans="4:10" ht="12.75">
      <c r="D81" s="10"/>
      <c r="E81" s="30" t="str">
        <f>IF(J80="","",IF(B$15&lt;E80+1,"",IF(J80=B$16,"",lookup!R73)))</f>
        <v/>
      </c>
      <c r="F81" s="11" t="str">
        <f t="shared" si="4"/>
        <v/>
      </c>
      <c r="G81" s="11" t="str">
        <f>IF(E81="","",lookup!T73)</f>
        <v/>
      </c>
      <c r="H81" s="11" t="str">
        <f t="shared" si="5"/>
        <v/>
      </c>
      <c r="I81" s="11" t="str">
        <f t="shared" si="3"/>
        <v/>
      </c>
      <c r="J81" s="31" t="str">
        <f>IF(E81="","",IF(lookup!U73&lt;0,0,lookup!U73))</f>
        <v/>
      </c>
    </row>
    <row r="82" spans="4:10" ht="13.5" thickBot="1">
      <c r="D82" s="10"/>
      <c r="E82" s="27" t="str">
        <f>IF(J81="","",IF(B$15&lt;E81+1,"",IF(J81=B$16,"",lookup!R74)))</f>
        <v/>
      </c>
      <c r="F82" s="28" t="str">
        <f t="shared" si="4"/>
        <v/>
      </c>
      <c r="G82" s="28" t="str">
        <f>IF(E82="","",lookup!T74)</f>
        <v/>
      </c>
      <c r="H82" s="28" t="str">
        <f t="shared" si="5"/>
        <v/>
      </c>
      <c r="I82" s="28" t="str">
        <f t="shared" si="3"/>
        <v/>
      </c>
      <c r="J82" s="29" t="str">
        <f>IF(E82="","",IF(lookup!U74&lt;0,0,lookup!U74))</f>
        <v/>
      </c>
    </row>
    <row r="83" spans="4:10" ht="12.75">
      <c r="D83" s="10"/>
      <c r="E83" s="24" t="str">
        <f>IF(J82="","",IF(B$15&lt;E82+1,"",IF(J82=B$16,"",lookup!R75)))</f>
        <v/>
      </c>
      <c r="F83" s="25" t="str">
        <f t="shared" si="4"/>
        <v/>
      </c>
      <c r="G83" s="25" t="str">
        <f>IF(E83="","",lookup!T75)</f>
        <v/>
      </c>
      <c r="H83" s="25" t="str">
        <f t="shared" si="5"/>
        <v/>
      </c>
      <c r="I83" s="25" t="str">
        <f t="shared" si="3"/>
        <v/>
      </c>
      <c r="J83" s="26" t="str">
        <f>IF(E83="","",IF(lookup!U75&lt;0,0,lookup!U75))</f>
        <v/>
      </c>
    </row>
    <row r="84" spans="4:10" ht="12.75">
      <c r="D84" s="10"/>
      <c r="E84" s="30" t="str">
        <f>IF(J83="","",IF(B$15&lt;E83+1,"",IF(J83=B$16,"",lookup!R76)))</f>
        <v/>
      </c>
      <c r="F84" s="11" t="str">
        <f t="shared" si="4"/>
        <v/>
      </c>
      <c r="G84" s="11" t="str">
        <f>IF(E84="","",lookup!T76)</f>
        <v/>
      </c>
      <c r="H84" s="11" t="str">
        <f t="shared" si="5"/>
        <v/>
      </c>
      <c r="I84" s="11" t="str">
        <f t="shared" si="3"/>
        <v/>
      </c>
      <c r="J84" s="31" t="str">
        <f>IF(E84="","",IF(lookup!U76&lt;0,0,lookup!U76))</f>
        <v/>
      </c>
    </row>
    <row r="85" spans="4:10" ht="12.75">
      <c r="D85" s="10"/>
      <c r="E85" s="30" t="str">
        <f>IF(J84="","",IF(B$15&lt;E84+1,"",IF(J84=B$16,"",lookup!R77)))</f>
        <v/>
      </c>
      <c r="F85" s="11" t="str">
        <f t="shared" si="4"/>
        <v/>
      </c>
      <c r="G85" s="11" t="str">
        <f>IF(E85="","",lookup!T77)</f>
        <v/>
      </c>
      <c r="H85" s="11" t="str">
        <f t="shared" si="5"/>
        <v/>
      </c>
      <c r="I85" s="11" t="str">
        <f t="shared" si="3"/>
        <v/>
      </c>
      <c r="J85" s="31" t="str">
        <f>IF(E85="","",IF(lookup!U77&lt;0,0,lookup!U77))</f>
        <v/>
      </c>
    </row>
    <row r="86" spans="4:10" ht="12.75">
      <c r="D86" s="10"/>
      <c r="E86" s="30" t="str">
        <f>IF(J85="","",IF(B$15&lt;E85+1,"",IF(J85=B$16,"",lookup!R78)))</f>
        <v/>
      </c>
      <c r="F86" s="11" t="str">
        <f t="shared" si="4"/>
        <v/>
      </c>
      <c r="G86" s="11" t="str">
        <f>IF(E86="","",lookup!T78)</f>
        <v/>
      </c>
      <c r="H86" s="11" t="str">
        <f t="shared" si="5"/>
        <v/>
      </c>
      <c r="I86" s="11" t="str">
        <f t="shared" si="3"/>
        <v/>
      </c>
      <c r="J86" s="31" t="str">
        <f>IF(E86="","",IF(lookup!U78&lt;0,0,lookup!U78))</f>
        <v/>
      </c>
    </row>
    <row r="87" spans="4:10" ht="12.75">
      <c r="D87" s="10"/>
      <c r="E87" s="30" t="str">
        <f>IF(J86="","",IF(B$15&lt;E86+1,"",IF(J86=B$16,"",lookup!R79)))</f>
        <v/>
      </c>
      <c r="F87" s="11" t="str">
        <f t="shared" si="4"/>
        <v/>
      </c>
      <c r="G87" s="11" t="str">
        <f>IF(E87="","",lookup!T79)</f>
        <v/>
      </c>
      <c r="H87" s="11" t="str">
        <f t="shared" si="5"/>
        <v/>
      </c>
      <c r="I87" s="11" t="str">
        <f aca="true" t="shared" si="6" ref="I87:I150">IF(E87="","",I86+G87)</f>
        <v/>
      </c>
      <c r="J87" s="31" t="str">
        <f>IF(E87="","",IF(lookup!U79&lt;0,0,lookup!U79))</f>
        <v/>
      </c>
    </row>
    <row r="88" spans="4:10" ht="12.75">
      <c r="D88" s="10"/>
      <c r="E88" s="30" t="str">
        <f>IF(J87="","",IF(B$15&lt;E87+1,"",IF(J87=B$16,"",lookup!R80)))</f>
        <v/>
      </c>
      <c r="F88" s="11" t="str">
        <f t="shared" si="4"/>
        <v/>
      </c>
      <c r="G88" s="11" t="str">
        <f>IF(E88="","",lookup!T80)</f>
        <v/>
      </c>
      <c r="H88" s="11" t="str">
        <f t="shared" si="5"/>
        <v/>
      </c>
      <c r="I88" s="11" t="str">
        <f t="shared" si="6"/>
        <v/>
      </c>
      <c r="J88" s="31" t="str">
        <f>IF(E88="","",IF(lookup!U80&lt;0,0,lookup!U80))</f>
        <v/>
      </c>
    </row>
    <row r="89" spans="4:10" ht="12.75">
      <c r="D89" s="10"/>
      <c r="E89" s="30" t="str">
        <f>IF(J88="","",IF(B$15&lt;E88+1,"",IF(J88=B$16,"",lookup!R81)))</f>
        <v/>
      </c>
      <c r="F89" s="11" t="str">
        <f t="shared" si="4"/>
        <v/>
      </c>
      <c r="G89" s="11" t="str">
        <f>IF(E89="","",lookup!T81)</f>
        <v/>
      </c>
      <c r="H89" s="11" t="str">
        <f t="shared" si="5"/>
        <v/>
      </c>
      <c r="I89" s="11" t="str">
        <f t="shared" si="6"/>
        <v/>
      </c>
      <c r="J89" s="31" t="str">
        <f>IF(E89="","",IF(lookup!U81&lt;0,0,lookup!U81))</f>
        <v/>
      </c>
    </row>
    <row r="90" spans="4:10" ht="12.75">
      <c r="D90" s="10"/>
      <c r="E90" s="30" t="str">
        <f>IF(J89="","",IF(B$15&lt;E89+1,"",IF(J89=B$16,"",lookup!R82)))</f>
        <v/>
      </c>
      <c r="F90" s="11" t="str">
        <f t="shared" si="4"/>
        <v/>
      </c>
      <c r="G90" s="11" t="str">
        <f>IF(E90="","",lookup!T82)</f>
        <v/>
      </c>
      <c r="H90" s="11" t="str">
        <f t="shared" si="5"/>
        <v/>
      </c>
      <c r="I90" s="11" t="str">
        <f t="shared" si="6"/>
        <v/>
      </c>
      <c r="J90" s="31" t="str">
        <f>IF(E90="","",IF(lookup!U82&lt;0,0,lookup!U82))</f>
        <v/>
      </c>
    </row>
    <row r="91" spans="4:10" ht="12.75">
      <c r="D91" s="10"/>
      <c r="E91" s="30" t="str">
        <f>IF(J90="","",IF(B$15&lt;E90+1,"",IF(J90=B$16,"",lookup!R83)))</f>
        <v/>
      </c>
      <c r="F91" s="11" t="str">
        <f t="shared" si="4"/>
        <v/>
      </c>
      <c r="G91" s="11" t="str">
        <f>IF(E91="","",lookup!T83)</f>
        <v/>
      </c>
      <c r="H91" s="11" t="str">
        <f t="shared" si="5"/>
        <v/>
      </c>
      <c r="I91" s="11" t="str">
        <f t="shared" si="6"/>
        <v/>
      </c>
      <c r="J91" s="31" t="str">
        <f>IF(E91="","",IF(lookup!U83&lt;0,0,lookup!U83))</f>
        <v/>
      </c>
    </row>
    <row r="92" spans="4:10" ht="12.75">
      <c r="D92" s="10"/>
      <c r="E92" s="30" t="str">
        <f>IF(J91="","",IF(B$15&lt;E91+1,"",IF(J91=B$16,"",lookup!R84)))</f>
        <v/>
      </c>
      <c r="F92" s="11" t="str">
        <f t="shared" si="4"/>
        <v/>
      </c>
      <c r="G92" s="11" t="str">
        <f>IF(E92="","",lookup!T84)</f>
        <v/>
      </c>
      <c r="H92" s="11" t="str">
        <f t="shared" si="5"/>
        <v/>
      </c>
      <c r="I92" s="11" t="str">
        <f t="shared" si="6"/>
        <v/>
      </c>
      <c r="J92" s="31" t="str">
        <f>IF(E92="","",IF(lookup!U84&lt;0,0,lookup!U84))</f>
        <v/>
      </c>
    </row>
    <row r="93" spans="4:10" ht="12.75">
      <c r="D93" s="10"/>
      <c r="E93" s="30" t="str">
        <f>IF(J92="","",IF(B$15&lt;E92+1,"",IF(J92=B$16,"",lookup!R85)))</f>
        <v/>
      </c>
      <c r="F93" s="11" t="str">
        <f t="shared" si="4"/>
        <v/>
      </c>
      <c r="G93" s="11" t="str">
        <f>IF(E93="","",lookup!T85)</f>
        <v/>
      </c>
      <c r="H93" s="11" t="str">
        <f t="shared" si="5"/>
        <v/>
      </c>
      <c r="I93" s="11" t="str">
        <f t="shared" si="6"/>
        <v/>
      </c>
      <c r="J93" s="31" t="str">
        <f>IF(E93="","",IF(lookup!U85&lt;0,0,lookup!U85))</f>
        <v/>
      </c>
    </row>
    <row r="94" spans="4:10" ht="13.5" thickBot="1">
      <c r="D94" s="10"/>
      <c r="E94" s="27" t="str">
        <f>IF(J93="","",IF(B$15&lt;E93+1,"",IF(J93=B$16,"",lookup!R86)))</f>
        <v/>
      </c>
      <c r="F94" s="28" t="str">
        <f t="shared" si="4"/>
        <v/>
      </c>
      <c r="G94" s="28" t="str">
        <f>IF(E94="","",lookup!T86)</f>
        <v/>
      </c>
      <c r="H94" s="28" t="str">
        <f t="shared" si="5"/>
        <v/>
      </c>
      <c r="I94" s="28" t="str">
        <f t="shared" si="6"/>
        <v/>
      </c>
      <c r="J94" s="29" t="str">
        <f>IF(E94="","",IF(lookup!U86&lt;0,0,lookup!U86))</f>
        <v/>
      </c>
    </row>
    <row r="95" spans="4:10" ht="12.75">
      <c r="D95" s="10"/>
      <c r="E95" s="24" t="str">
        <f>IF(J94="","",IF(B$15&lt;E94+1,"",IF(J94=B$16,"",lookup!R87)))</f>
        <v/>
      </c>
      <c r="F95" s="25" t="str">
        <f t="shared" si="4"/>
        <v/>
      </c>
      <c r="G95" s="25" t="str">
        <f>IF(E95="","",lookup!T87)</f>
        <v/>
      </c>
      <c r="H95" s="25" t="str">
        <f t="shared" si="5"/>
        <v/>
      </c>
      <c r="I95" s="25" t="str">
        <f t="shared" si="6"/>
        <v/>
      </c>
      <c r="J95" s="26" t="str">
        <f>IF(E95="","",IF(lookup!U87&lt;0,0,lookup!U87))</f>
        <v/>
      </c>
    </row>
    <row r="96" spans="4:10" ht="12.75">
      <c r="D96" s="10"/>
      <c r="E96" s="30" t="str">
        <f>IF(J95="","",IF(B$15&lt;E95+1,"",IF(J95=B$16,"",lookup!R88)))</f>
        <v/>
      </c>
      <c r="F96" s="11" t="str">
        <f t="shared" si="4"/>
        <v/>
      </c>
      <c r="G96" s="11" t="str">
        <f>IF(E96="","",lookup!T88)</f>
        <v/>
      </c>
      <c r="H96" s="11" t="str">
        <f t="shared" si="5"/>
        <v/>
      </c>
      <c r="I96" s="11" t="str">
        <f t="shared" si="6"/>
        <v/>
      </c>
      <c r="J96" s="31" t="str">
        <f>IF(E96="","",IF(lookup!U88&lt;0,0,lookup!U88))</f>
        <v/>
      </c>
    </row>
    <row r="97" spans="4:10" ht="12.75">
      <c r="D97" s="10"/>
      <c r="E97" s="30" t="str">
        <f>IF(J96="","",IF(B$15&lt;E96+1,"",IF(J96=B$16,"",lookup!R89)))</f>
        <v/>
      </c>
      <c r="F97" s="11" t="str">
        <f t="shared" si="4"/>
        <v/>
      </c>
      <c r="G97" s="11" t="str">
        <f>IF(E97="","",lookup!T89)</f>
        <v/>
      </c>
      <c r="H97" s="11" t="str">
        <f t="shared" si="5"/>
        <v/>
      </c>
      <c r="I97" s="11" t="str">
        <f t="shared" si="6"/>
        <v/>
      </c>
      <c r="J97" s="31" t="str">
        <f>IF(E97="","",IF(lookup!U89&lt;0,0,lookup!U89))</f>
        <v/>
      </c>
    </row>
    <row r="98" spans="4:10" ht="12.75">
      <c r="D98" s="10"/>
      <c r="E98" s="30" t="str">
        <f>IF(J97="","",IF(B$15&lt;E97+1,"",IF(J97=B$16,"",lookup!R90)))</f>
        <v/>
      </c>
      <c r="F98" s="11" t="str">
        <f t="shared" si="4"/>
        <v/>
      </c>
      <c r="G98" s="11" t="str">
        <f>IF(E98="","",lookup!T90)</f>
        <v/>
      </c>
      <c r="H98" s="11" t="str">
        <f t="shared" si="5"/>
        <v/>
      </c>
      <c r="I98" s="11" t="str">
        <f t="shared" si="6"/>
        <v/>
      </c>
      <c r="J98" s="31" t="str">
        <f>IF(E98="","",IF(lookup!U90&lt;0,0,lookup!U90))</f>
        <v/>
      </c>
    </row>
    <row r="99" spans="4:10" ht="12.75">
      <c r="D99" s="10"/>
      <c r="E99" s="30" t="str">
        <f>IF(J98="","",IF(B$15&lt;E98+1,"",IF(J98=B$16,"",lookup!R91)))</f>
        <v/>
      </c>
      <c r="F99" s="11" t="str">
        <f t="shared" si="4"/>
        <v/>
      </c>
      <c r="G99" s="11" t="str">
        <f>IF(E99="","",lookup!T91)</f>
        <v/>
      </c>
      <c r="H99" s="11" t="str">
        <f t="shared" si="5"/>
        <v/>
      </c>
      <c r="I99" s="11" t="str">
        <f t="shared" si="6"/>
        <v/>
      </c>
      <c r="J99" s="31" t="str">
        <f>IF(E99="","",IF(lookup!U91&lt;0,0,lookup!U91))</f>
        <v/>
      </c>
    </row>
    <row r="100" spans="4:10" ht="12.75">
      <c r="D100" s="10"/>
      <c r="E100" s="30" t="str">
        <f>IF(J99="","",IF(B$15&lt;E99+1,"",IF(J99=B$16,"",lookup!R92)))</f>
        <v/>
      </c>
      <c r="F100" s="11" t="str">
        <f t="shared" si="4"/>
        <v/>
      </c>
      <c r="G100" s="11" t="str">
        <f>IF(E100="","",lookup!T92)</f>
        <v/>
      </c>
      <c r="H100" s="11" t="str">
        <f t="shared" si="5"/>
        <v/>
      </c>
      <c r="I100" s="11" t="str">
        <f t="shared" si="6"/>
        <v/>
      </c>
      <c r="J100" s="31" t="str">
        <f>IF(E100="","",IF(lookup!U92&lt;0,0,lookup!U92))</f>
        <v/>
      </c>
    </row>
    <row r="101" spans="4:10" ht="12.75">
      <c r="D101" s="10"/>
      <c r="E101" s="30" t="str">
        <f>IF(J100="","",IF(B$15&lt;E100+1,"",IF(J100=B$16,"",lookup!R93)))</f>
        <v/>
      </c>
      <c r="F101" s="11" t="str">
        <f t="shared" si="4"/>
        <v/>
      </c>
      <c r="G101" s="11" t="str">
        <f>IF(E101="","",lookup!T93)</f>
        <v/>
      </c>
      <c r="H101" s="11" t="str">
        <f t="shared" si="5"/>
        <v/>
      </c>
      <c r="I101" s="11" t="str">
        <f t="shared" si="6"/>
        <v/>
      </c>
      <c r="J101" s="31" t="str">
        <f>IF(E101="","",IF(lookup!U93&lt;0,0,lookup!U93))</f>
        <v/>
      </c>
    </row>
    <row r="102" spans="4:10" ht="12.75">
      <c r="D102" s="10"/>
      <c r="E102" s="30" t="str">
        <f>IF(J101="","",IF(B$15&lt;E101+1,"",IF(J101=B$16,"",lookup!R94)))</f>
        <v/>
      </c>
      <c r="F102" s="11" t="str">
        <f t="shared" si="4"/>
        <v/>
      </c>
      <c r="G102" s="11" t="str">
        <f>IF(E102="","",lookup!T94)</f>
        <v/>
      </c>
      <c r="H102" s="11" t="str">
        <f t="shared" si="5"/>
        <v/>
      </c>
      <c r="I102" s="11" t="str">
        <f t="shared" si="6"/>
        <v/>
      </c>
      <c r="J102" s="31" t="str">
        <f>IF(E102="","",IF(lookup!U94&lt;0,0,lookup!U94))</f>
        <v/>
      </c>
    </row>
    <row r="103" spans="4:10" ht="12.75">
      <c r="D103" s="10"/>
      <c r="E103" s="30" t="str">
        <f>IF(J102="","",IF(B$15&lt;E102+1,"",IF(J102=B$16,"",lookup!R95)))</f>
        <v/>
      </c>
      <c r="F103" s="11" t="str">
        <f t="shared" si="4"/>
        <v/>
      </c>
      <c r="G103" s="11" t="str">
        <f>IF(E103="","",lookup!T95)</f>
        <v/>
      </c>
      <c r="H103" s="11" t="str">
        <f t="shared" si="5"/>
        <v/>
      </c>
      <c r="I103" s="11" t="str">
        <f t="shared" si="6"/>
        <v/>
      </c>
      <c r="J103" s="31" t="str">
        <f>IF(E103="","",IF(lookup!U95&lt;0,0,lookup!U95))</f>
        <v/>
      </c>
    </row>
    <row r="104" spans="4:10" ht="12.75">
      <c r="D104" s="10"/>
      <c r="E104" s="30" t="str">
        <f>IF(J103="","",IF(B$15&lt;E103+1,"",IF(J103=B$16,"",lookup!R96)))</f>
        <v/>
      </c>
      <c r="F104" s="11" t="str">
        <f t="shared" si="4"/>
        <v/>
      </c>
      <c r="G104" s="11" t="str">
        <f>IF(E104="","",lookup!T96)</f>
        <v/>
      </c>
      <c r="H104" s="11" t="str">
        <f t="shared" si="5"/>
        <v/>
      </c>
      <c r="I104" s="11" t="str">
        <f t="shared" si="6"/>
        <v/>
      </c>
      <c r="J104" s="31" t="str">
        <f>IF(E104="","",IF(lookup!U96&lt;0,0,lookup!U96))</f>
        <v/>
      </c>
    </row>
    <row r="105" spans="4:10" ht="12.75">
      <c r="D105" s="10"/>
      <c r="E105" s="30" t="str">
        <f>IF(J104="","",IF(B$15&lt;E104+1,"",IF(J104=B$16,"",lookup!R97)))</f>
        <v/>
      </c>
      <c r="F105" s="11" t="str">
        <f t="shared" si="4"/>
        <v/>
      </c>
      <c r="G105" s="11" t="str">
        <f>IF(E105="","",lookup!T97)</f>
        <v/>
      </c>
      <c r="H105" s="11" t="str">
        <f t="shared" si="5"/>
        <v/>
      </c>
      <c r="I105" s="11" t="str">
        <f t="shared" si="6"/>
        <v/>
      </c>
      <c r="J105" s="31" t="str">
        <f>IF(E105="","",IF(lookup!U97&lt;0,0,lookup!U97))</f>
        <v/>
      </c>
    </row>
    <row r="106" spans="4:10" ht="13.5" thickBot="1">
      <c r="D106" s="10"/>
      <c r="E106" s="27" t="str">
        <f>IF(J105="","",IF(B$15&lt;E105+1,"",IF(J105=B$16,"",lookup!R98)))</f>
        <v/>
      </c>
      <c r="F106" s="28" t="str">
        <f t="shared" si="4"/>
        <v/>
      </c>
      <c r="G106" s="28" t="str">
        <f>IF(E106="","",lookup!T98)</f>
        <v/>
      </c>
      <c r="H106" s="28" t="str">
        <f t="shared" si="5"/>
        <v/>
      </c>
      <c r="I106" s="28" t="str">
        <f t="shared" si="6"/>
        <v/>
      </c>
      <c r="J106" s="29" t="str">
        <f>IF(E106="","",IF(lookup!U98&lt;0,0,lookup!U98))</f>
        <v/>
      </c>
    </row>
    <row r="107" spans="4:10" ht="12.75">
      <c r="D107" s="10"/>
      <c r="E107" s="24" t="str">
        <f>IF(J106="","",IF(B$15&lt;E106+1,"",IF(J106=B$16,"",lookup!R99)))</f>
        <v/>
      </c>
      <c r="F107" s="25" t="str">
        <f t="shared" si="4"/>
        <v/>
      </c>
      <c r="G107" s="25" t="str">
        <f>IF(E107="","",lookup!T99)</f>
        <v/>
      </c>
      <c r="H107" s="25" t="str">
        <f t="shared" si="5"/>
        <v/>
      </c>
      <c r="I107" s="25" t="str">
        <f t="shared" si="6"/>
        <v/>
      </c>
      <c r="J107" s="26" t="str">
        <f>IF(E107="","",IF(lookup!U99&lt;0,0,lookup!U99))</f>
        <v/>
      </c>
    </row>
    <row r="108" spans="4:10" ht="12.75">
      <c r="D108" s="10"/>
      <c r="E108" s="30" t="str">
        <f>IF(J107="","",IF(B$15&lt;E107+1,"",IF(J107=B$16,"",lookup!R100)))</f>
        <v/>
      </c>
      <c r="F108" s="11" t="str">
        <f t="shared" si="4"/>
        <v/>
      </c>
      <c r="G108" s="11" t="str">
        <f>IF(E108="","",lookup!T100)</f>
        <v/>
      </c>
      <c r="H108" s="11" t="str">
        <f t="shared" si="5"/>
        <v/>
      </c>
      <c r="I108" s="11" t="str">
        <f t="shared" si="6"/>
        <v/>
      </c>
      <c r="J108" s="31" t="str">
        <f>IF(E108="","",IF(lookup!U100&lt;0,0,lookup!U100))</f>
        <v/>
      </c>
    </row>
    <row r="109" spans="4:10" ht="12.75">
      <c r="D109" s="10"/>
      <c r="E109" s="30" t="str">
        <f>IF(J108="","",IF(B$15&lt;E108+1,"",IF(J108=B$16,"",lookup!R101)))</f>
        <v/>
      </c>
      <c r="F109" s="11" t="str">
        <f t="shared" si="4"/>
        <v/>
      </c>
      <c r="G109" s="11" t="str">
        <f>IF(E109="","",lookup!T101)</f>
        <v/>
      </c>
      <c r="H109" s="11" t="str">
        <f t="shared" si="5"/>
        <v/>
      </c>
      <c r="I109" s="11" t="str">
        <f t="shared" si="6"/>
        <v/>
      </c>
      <c r="J109" s="31" t="str">
        <f>IF(E109="","",IF(lookup!U101&lt;0,0,lookup!U101))</f>
        <v/>
      </c>
    </row>
    <row r="110" spans="4:10" ht="12.75">
      <c r="D110" s="10"/>
      <c r="E110" s="30" t="str">
        <f>IF(J109="","",IF(B$15&lt;E109+1,"",IF(J109=B$16,"",lookup!R102)))</f>
        <v/>
      </c>
      <c r="F110" s="11" t="str">
        <f t="shared" si="4"/>
        <v/>
      </c>
      <c r="G110" s="11" t="str">
        <f>IF(E110="","",lookup!T102)</f>
        <v/>
      </c>
      <c r="H110" s="11" t="str">
        <f t="shared" si="5"/>
        <v/>
      </c>
      <c r="I110" s="11" t="str">
        <f t="shared" si="6"/>
        <v/>
      </c>
      <c r="J110" s="31" t="str">
        <f>IF(E110="","",IF(lookup!U102&lt;0,0,lookup!U102))</f>
        <v/>
      </c>
    </row>
    <row r="111" spans="4:10" ht="12.75">
      <c r="D111" s="10"/>
      <c r="E111" s="30" t="str">
        <f>IF(J110="","",IF(B$15&lt;E110+1,"",IF(J110=B$16,"",lookup!R103)))</f>
        <v/>
      </c>
      <c r="F111" s="11" t="str">
        <f t="shared" si="4"/>
        <v/>
      </c>
      <c r="G111" s="11" t="str">
        <f>IF(E111="","",lookup!T103)</f>
        <v/>
      </c>
      <c r="H111" s="11" t="str">
        <f t="shared" si="5"/>
        <v/>
      </c>
      <c r="I111" s="11" t="str">
        <f t="shared" si="6"/>
        <v/>
      </c>
      <c r="J111" s="31" t="str">
        <f>IF(E111="","",IF(lookup!U103&lt;0,0,lookup!U103))</f>
        <v/>
      </c>
    </row>
    <row r="112" spans="4:10" ht="12.75">
      <c r="D112" s="10"/>
      <c r="E112" s="30" t="str">
        <f>IF(J111="","",IF(B$15&lt;E111+1,"",IF(J111=B$16,"",lookup!R104)))</f>
        <v/>
      </c>
      <c r="F112" s="11" t="str">
        <f t="shared" si="4"/>
        <v/>
      </c>
      <c r="G112" s="11" t="str">
        <f>IF(E112="","",lookup!T104)</f>
        <v/>
      </c>
      <c r="H112" s="11" t="str">
        <f t="shared" si="5"/>
        <v/>
      </c>
      <c r="I112" s="11" t="str">
        <f t="shared" si="6"/>
        <v/>
      </c>
      <c r="J112" s="31" t="str">
        <f>IF(E112="","",IF(lookup!U104&lt;0,0,lookup!U104))</f>
        <v/>
      </c>
    </row>
    <row r="113" spans="4:10" ht="12.75">
      <c r="D113" s="10"/>
      <c r="E113" s="30" t="str">
        <f>IF(J112="","",IF(B$15&lt;E112+1,"",IF(J112=B$16,"",lookup!R105)))</f>
        <v/>
      </c>
      <c r="F113" s="11" t="str">
        <f t="shared" si="4"/>
        <v/>
      </c>
      <c r="G113" s="11" t="str">
        <f>IF(E113="","",lookup!T105)</f>
        <v/>
      </c>
      <c r="H113" s="11" t="str">
        <f t="shared" si="5"/>
        <v/>
      </c>
      <c r="I113" s="11" t="str">
        <f t="shared" si="6"/>
        <v/>
      </c>
      <c r="J113" s="31" t="str">
        <f>IF(E113="","",IF(lookup!U105&lt;0,0,lookup!U105))</f>
        <v/>
      </c>
    </row>
    <row r="114" spans="4:10" ht="12.75">
      <c r="D114" s="10"/>
      <c r="E114" s="30" t="str">
        <f>IF(J113="","",IF(B$15&lt;E113+1,"",IF(J113=B$16,"",lookup!R106)))</f>
        <v/>
      </c>
      <c r="F114" s="11" t="str">
        <f t="shared" si="4"/>
        <v/>
      </c>
      <c r="G114" s="11" t="str">
        <f>IF(E114="","",lookup!T106)</f>
        <v/>
      </c>
      <c r="H114" s="11" t="str">
        <f t="shared" si="5"/>
        <v/>
      </c>
      <c r="I114" s="11" t="str">
        <f t="shared" si="6"/>
        <v/>
      </c>
      <c r="J114" s="31" t="str">
        <f>IF(E114="","",IF(lookup!U106&lt;0,0,lookup!U106))</f>
        <v/>
      </c>
    </row>
    <row r="115" spans="4:10" ht="12.75">
      <c r="D115" s="10"/>
      <c r="E115" s="30" t="str">
        <f>IF(J114="","",IF(B$15&lt;E114+1,"",IF(J114=B$16,"",lookup!R107)))</f>
        <v/>
      </c>
      <c r="F115" s="11" t="str">
        <f t="shared" si="4"/>
        <v/>
      </c>
      <c r="G115" s="11" t="str">
        <f>IF(E115="","",lookup!T107)</f>
        <v/>
      </c>
      <c r="H115" s="11" t="str">
        <f t="shared" si="5"/>
        <v/>
      </c>
      <c r="I115" s="11" t="str">
        <f t="shared" si="6"/>
        <v/>
      </c>
      <c r="J115" s="31" t="str">
        <f>IF(E115="","",IF(lookup!U107&lt;0,0,lookup!U107))</f>
        <v/>
      </c>
    </row>
    <row r="116" spans="4:10" ht="12.75">
      <c r="D116" s="10"/>
      <c r="E116" s="30" t="str">
        <f>IF(J115="","",IF(B$15&lt;E115+1,"",IF(J115=B$16,"",lookup!R108)))</f>
        <v/>
      </c>
      <c r="F116" s="11" t="str">
        <f t="shared" si="4"/>
        <v/>
      </c>
      <c r="G116" s="11" t="str">
        <f>IF(E116="","",lookup!T108)</f>
        <v/>
      </c>
      <c r="H116" s="11" t="str">
        <f t="shared" si="5"/>
        <v/>
      </c>
      <c r="I116" s="11" t="str">
        <f t="shared" si="6"/>
        <v/>
      </c>
      <c r="J116" s="31" t="str">
        <f>IF(E116="","",IF(lookup!U108&lt;0,0,lookup!U108))</f>
        <v/>
      </c>
    </row>
    <row r="117" spans="4:10" ht="12.75">
      <c r="D117" s="10"/>
      <c r="E117" s="30" t="str">
        <f>IF(J116="","",IF(B$15&lt;E116+1,"",IF(J116=B$16,"",lookup!R109)))</f>
        <v/>
      </c>
      <c r="F117" s="11" t="str">
        <f t="shared" si="4"/>
        <v/>
      </c>
      <c r="G117" s="11" t="str">
        <f>IF(E117="","",lookup!T109)</f>
        <v/>
      </c>
      <c r="H117" s="11" t="str">
        <f t="shared" si="5"/>
        <v/>
      </c>
      <c r="I117" s="11" t="str">
        <f t="shared" si="6"/>
        <v/>
      </c>
      <c r="J117" s="31" t="str">
        <f>IF(E117="","",IF(lookup!U109&lt;0,0,lookup!U109))</f>
        <v/>
      </c>
    </row>
    <row r="118" spans="4:10" ht="13.5" thickBot="1">
      <c r="D118" s="10"/>
      <c r="E118" s="27" t="str">
        <f>IF(J117="","",IF(B$15&lt;E117+1,"",IF(J117=B$16,"",lookup!R110)))</f>
        <v/>
      </c>
      <c r="F118" s="28" t="str">
        <f t="shared" si="4"/>
        <v/>
      </c>
      <c r="G118" s="28" t="str">
        <f>IF(E118="","",lookup!T110)</f>
        <v/>
      </c>
      <c r="H118" s="28" t="str">
        <f t="shared" si="5"/>
        <v/>
      </c>
      <c r="I118" s="28" t="str">
        <f t="shared" si="6"/>
        <v/>
      </c>
      <c r="J118" s="29" t="str">
        <f>IF(E118="","",IF(lookup!U110&lt;0,0,lookup!U110))</f>
        <v/>
      </c>
    </row>
    <row r="119" spans="4:10" ht="12.75">
      <c r="D119" s="10"/>
      <c r="E119" s="24" t="str">
        <f>IF(J118="","",IF(B$15&lt;E118+1,"",IF(J118=B$16,"",lookup!R111)))</f>
        <v/>
      </c>
      <c r="F119" s="25" t="str">
        <f t="shared" si="4"/>
        <v/>
      </c>
      <c r="G119" s="25" t="str">
        <f>IF(E119="","",lookup!T111)</f>
        <v/>
      </c>
      <c r="H119" s="25" t="str">
        <f t="shared" si="5"/>
        <v/>
      </c>
      <c r="I119" s="25" t="str">
        <f t="shared" si="6"/>
        <v/>
      </c>
      <c r="J119" s="26" t="str">
        <f>IF(E119="","",IF(lookup!U111&lt;0,0,lookup!U111))</f>
        <v/>
      </c>
    </row>
    <row r="120" spans="4:10" ht="12.75">
      <c r="D120" s="10"/>
      <c r="E120" s="30" t="str">
        <f>IF(J119="","",IF(B$15&lt;E119+1,"",IF(J119=B$16,"",lookup!R112)))</f>
        <v/>
      </c>
      <c r="F120" s="11" t="str">
        <f t="shared" si="4"/>
        <v/>
      </c>
      <c r="G120" s="11" t="str">
        <f>IF(E120="","",lookup!T112)</f>
        <v/>
      </c>
      <c r="H120" s="11" t="str">
        <f t="shared" si="5"/>
        <v/>
      </c>
      <c r="I120" s="11" t="str">
        <f t="shared" si="6"/>
        <v/>
      </c>
      <c r="J120" s="31" t="str">
        <f>IF(E120="","",IF(lookup!U112&lt;0,0,lookup!U112))</f>
        <v/>
      </c>
    </row>
    <row r="121" spans="4:10" ht="12.75">
      <c r="D121" s="10"/>
      <c r="E121" s="30" t="str">
        <f>IF(J120="","",IF(B$15&lt;E120+1,"",IF(J120=B$16,"",lookup!R113)))</f>
        <v/>
      </c>
      <c r="F121" s="11" t="str">
        <f t="shared" si="4"/>
        <v/>
      </c>
      <c r="G121" s="11" t="str">
        <f>IF(E121="","",lookup!T113)</f>
        <v/>
      </c>
      <c r="H121" s="11" t="str">
        <f t="shared" si="5"/>
        <v/>
      </c>
      <c r="I121" s="11" t="str">
        <f t="shared" si="6"/>
        <v/>
      </c>
      <c r="J121" s="31" t="str">
        <f>IF(E121="","",IF(lookup!U113&lt;0,0,lookup!U113))</f>
        <v/>
      </c>
    </row>
    <row r="122" spans="4:10" ht="12.75">
      <c r="D122" s="10"/>
      <c r="E122" s="30" t="str">
        <f>IF(J121="","",IF(B$15&lt;E121+1,"",IF(J121=B$16,"",lookup!R114)))</f>
        <v/>
      </c>
      <c r="F122" s="11" t="str">
        <f t="shared" si="4"/>
        <v/>
      </c>
      <c r="G122" s="11" t="str">
        <f>IF(E122="","",lookup!T114)</f>
        <v/>
      </c>
      <c r="H122" s="11" t="str">
        <f t="shared" si="5"/>
        <v/>
      </c>
      <c r="I122" s="11" t="str">
        <f t="shared" si="6"/>
        <v/>
      </c>
      <c r="J122" s="31" t="str">
        <f>IF(E122="","",IF(lookup!U114&lt;0,0,lookup!U114))</f>
        <v/>
      </c>
    </row>
    <row r="123" spans="4:10" ht="12.75">
      <c r="D123" s="10"/>
      <c r="E123" s="30" t="str">
        <f>IF(J122="","",IF(B$15&lt;E122+1,"",IF(J122=B$16,"",lookup!R115)))</f>
        <v/>
      </c>
      <c r="F123" s="11" t="str">
        <f t="shared" si="4"/>
        <v/>
      </c>
      <c r="G123" s="11" t="str">
        <f>IF(E123="","",lookup!T115)</f>
        <v/>
      </c>
      <c r="H123" s="11" t="str">
        <f t="shared" si="5"/>
        <v/>
      </c>
      <c r="I123" s="11" t="str">
        <f t="shared" si="6"/>
        <v/>
      </c>
      <c r="J123" s="31" t="str">
        <f>IF(E123="","",IF(lookup!U115&lt;0,0,lookup!U115))</f>
        <v/>
      </c>
    </row>
    <row r="124" spans="4:10" ht="12.75">
      <c r="D124" s="10"/>
      <c r="E124" s="30" t="str">
        <f>IF(J123="","",IF(B$15&lt;E123+1,"",IF(J123=B$16,"",lookup!R116)))</f>
        <v/>
      </c>
      <c r="F124" s="11" t="str">
        <f t="shared" si="4"/>
        <v/>
      </c>
      <c r="G124" s="11" t="str">
        <f>IF(E124="","",lookup!T116)</f>
        <v/>
      </c>
      <c r="H124" s="11" t="str">
        <f t="shared" si="5"/>
        <v/>
      </c>
      <c r="I124" s="11" t="str">
        <f t="shared" si="6"/>
        <v/>
      </c>
      <c r="J124" s="31" t="str">
        <f>IF(E124="","",IF(lookup!U116&lt;0,0,lookup!U116))</f>
        <v/>
      </c>
    </row>
    <row r="125" spans="4:10" ht="12.75">
      <c r="D125" s="10"/>
      <c r="E125" s="30" t="str">
        <f>IF(J124="","",IF(B$15&lt;E124+1,"",IF(J124=B$16,"",lookup!R117)))</f>
        <v/>
      </c>
      <c r="F125" s="11" t="str">
        <f t="shared" si="4"/>
        <v/>
      </c>
      <c r="G125" s="11" t="str">
        <f>IF(E125="","",lookup!T117)</f>
        <v/>
      </c>
      <c r="H125" s="11" t="str">
        <f t="shared" si="5"/>
        <v/>
      </c>
      <c r="I125" s="11" t="str">
        <f t="shared" si="6"/>
        <v/>
      </c>
      <c r="J125" s="31" t="str">
        <f>IF(E125="","",IF(lookup!U117&lt;0,0,lookup!U117))</f>
        <v/>
      </c>
    </row>
    <row r="126" spans="4:10" ht="12.75">
      <c r="D126" s="10"/>
      <c r="E126" s="30" t="str">
        <f>IF(J125="","",IF(B$15&lt;E125+1,"",IF(J125=B$16,"",lookup!R118)))</f>
        <v/>
      </c>
      <c r="F126" s="11" t="str">
        <f t="shared" si="4"/>
        <v/>
      </c>
      <c r="G126" s="11" t="str">
        <f>IF(E126="","",lookup!T118)</f>
        <v/>
      </c>
      <c r="H126" s="11" t="str">
        <f t="shared" si="5"/>
        <v/>
      </c>
      <c r="I126" s="11" t="str">
        <f t="shared" si="6"/>
        <v/>
      </c>
      <c r="J126" s="31" t="str">
        <f>IF(E126="","",IF(lookup!U118&lt;0,0,lookup!U118))</f>
        <v/>
      </c>
    </row>
    <row r="127" spans="4:10" ht="12.75">
      <c r="D127" s="10"/>
      <c r="E127" s="30" t="str">
        <f>IF(J126="","",IF(B$15&lt;E126+1,"",IF(J126=B$16,"",lookup!R119)))</f>
        <v/>
      </c>
      <c r="F127" s="11" t="str">
        <f t="shared" si="4"/>
        <v/>
      </c>
      <c r="G127" s="11" t="str">
        <f>IF(E127="","",lookup!T119)</f>
        <v/>
      </c>
      <c r="H127" s="11" t="str">
        <f t="shared" si="5"/>
        <v/>
      </c>
      <c r="I127" s="11" t="str">
        <f t="shared" si="6"/>
        <v/>
      </c>
      <c r="J127" s="31" t="str">
        <f>IF(E127="","",IF(lookup!U119&lt;0,0,lookup!U119))</f>
        <v/>
      </c>
    </row>
    <row r="128" spans="4:10" ht="12.75">
      <c r="D128" s="10"/>
      <c r="E128" s="30" t="str">
        <f>IF(J127="","",IF(B$15&lt;E127+1,"",IF(J127=B$16,"",lookup!R120)))</f>
        <v/>
      </c>
      <c r="F128" s="11" t="str">
        <f t="shared" si="4"/>
        <v/>
      </c>
      <c r="G128" s="11" t="str">
        <f>IF(E128="","",lookup!T120)</f>
        <v/>
      </c>
      <c r="H128" s="11" t="str">
        <f t="shared" si="5"/>
        <v/>
      </c>
      <c r="I128" s="11" t="str">
        <f t="shared" si="6"/>
        <v/>
      </c>
      <c r="J128" s="31" t="str">
        <f>IF(E128="","",IF(lookup!U120&lt;0,0,lookup!U120))</f>
        <v/>
      </c>
    </row>
    <row r="129" spans="4:10" ht="12.75">
      <c r="D129" s="10"/>
      <c r="E129" s="30" t="str">
        <f>IF(J128="","",IF(B$15&lt;E128+1,"",IF(J128=B$16,"",lookup!R121)))</f>
        <v/>
      </c>
      <c r="F129" s="11" t="str">
        <f t="shared" si="4"/>
        <v/>
      </c>
      <c r="G129" s="11" t="str">
        <f>IF(E129="","",lookup!T121)</f>
        <v/>
      </c>
      <c r="H129" s="11" t="str">
        <f t="shared" si="5"/>
        <v/>
      </c>
      <c r="I129" s="11" t="str">
        <f t="shared" si="6"/>
        <v/>
      </c>
      <c r="J129" s="31" t="str">
        <f>IF(E129="","",IF(lookup!U121&lt;0,0,lookup!U121))</f>
        <v/>
      </c>
    </row>
    <row r="130" spans="4:10" ht="13.5" thickBot="1">
      <c r="D130" s="10"/>
      <c r="E130" s="27" t="str">
        <f>IF(J129="","",IF(B$15&lt;E129+1,"",IF(J129=B$16,"",lookup!R122)))</f>
        <v/>
      </c>
      <c r="F130" s="28" t="str">
        <f t="shared" si="4"/>
        <v/>
      </c>
      <c r="G130" s="28" t="str">
        <f>IF(E130="","",lookup!T122)</f>
        <v/>
      </c>
      <c r="H130" s="28" t="str">
        <f t="shared" si="5"/>
        <v/>
      </c>
      <c r="I130" s="28" t="str">
        <f t="shared" si="6"/>
        <v/>
      </c>
      <c r="J130" s="29" t="str">
        <f>IF(E130="","",IF(lookup!U122&lt;0,0,lookup!U122))</f>
        <v/>
      </c>
    </row>
    <row r="131" spans="4:10" ht="12.75">
      <c r="D131" s="10"/>
      <c r="E131" s="24" t="str">
        <f>IF(J130="","",IF(B$15&lt;E130+1,"",IF(J130=B$16,"",lookup!R123)))</f>
        <v/>
      </c>
      <c r="F131" s="25" t="str">
        <f t="shared" si="4"/>
        <v/>
      </c>
      <c r="G131" s="25" t="str">
        <f>IF(E131="","",lookup!T123)</f>
        <v/>
      </c>
      <c r="H131" s="25" t="str">
        <f t="shared" si="5"/>
        <v/>
      </c>
      <c r="I131" s="25" t="str">
        <f t="shared" si="6"/>
        <v/>
      </c>
      <c r="J131" s="26" t="str">
        <f>IF(E131="","",IF(lookup!U123&lt;0,0,lookup!U123))</f>
        <v/>
      </c>
    </row>
    <row r="132" spans="4:10" ht="12.75">
      <c r="D132" s="10"/>
      <c r="E132" s="30" t="str">
        <f>IF(J131="","",IF(B$15&lt;E131+1,"",IF(J131=B$16,"",lookup!R124)))</f>
        <v/>
      </c>
      <c r="F132" s="11" t="str">
        <f t="shared" si="4"/>
        <v/>
      </c>
      <c r="G132" s="11" t="str">
        <f>IF(E132="","",lookup!T124)</f>
        <v/>
      </c>
      <c r="H132" s="11" t="str">
        <f t="shared" si="5"/>
        <v/>
      </c>
      <c r="I132" s="11" t="str">
        <f t="shared" si="6"/>
        <v/>
      </c>
      <c r="J132" s="31" t="str">
        <f>IF(E132="","",IF(lookup!U124&lt;0,0,lookup!U124))</f>
        <v/>
      </c>
    </row>
    <row r="133" spans="4:10" ht="12.75">
      <c r="D133" s="10"/>
      <c r="E133" s="30" t="str">
        <f>IF(J132="","",IF(B$15&lt;E132+1,"",IF(J132=B$16,"",lookup!R125)))</f>
        <v/>
      </c>
      <c r="F133" s="11" t="str">
        <f t="shared" si="4"/>
        <v/>
      </c>
      <c r="G133" s="11" t="str">
        <f>IF(E133="","",lookup!T125)</f>
        <v/>
      </c>
      <c r="H133" s="11" t="str">
        <f t="shared" si="5"/>
        <v/>
      </c>
      <c r="I133" s="11" t="str">
        <f t="shared" si="6"/>
        <v/>
      </c>
      <c r="J133" s="31" t="str">
        <f>IF(E133="","",IF(lookup!U125&lt;0,0,lookup!U125))</f>
        <v/>
      </c>
    </row>
    <row r="134" spans="4:10" ht="12.75">
      <c r="D134" s="10"/>
      <c r="E134" s="30" t="str">
        <f>IF(J133="","",IF(B$15&lt;E133+1,"",IF(J133=B$16,"",lookup!R126)))</f>
        <v/>
      </c>
      <c r="F134" s="11" t="str">
        <f t="shared" si="4"/>
        <v/>
      </c>
      <c r="G134" s="11" t="str">
        <f>IF(E134="","",lookup!T126)</f>
        <v/>
      </c>
      <c r="H134" s="11" t="str">
        <f t="shared" si="5"/>
        <v/>
      </c>
      <c r="I134" s="11" t="str">
        <f t="shared" si="6"/>
        <v/>
      </c>
      <c r="J134" s="31" t="str">
        <f>IF(E134="","",IF(lookup!U126&lt;0,0,lookup!U126))</f>
        <v/>
      </c>
    </row>
    <row r="135" spans="4:10" ht="12.75">
      <c r="D135" s="10"/>
      <c r="E135" s="30" t="str">
        <f>IF(J134="","",IF(B$15&lt;E134+1,"",IF(J134=B$16,"",lookup!R127)))</f>
        <v/>
      </c>
      <c r="F135" s="11" t="str">
        <f t="shared" si="4"/>
        <v/>
      </c>
      <c r="G135" s="11" t="str">
        <f>IF(E135="","",lookup!T127)</f>
        <v/>
      </c>
      <c r="H135" s="11" t="str">
        <f t="shared" si="5"/>
        <v/>
      </c>
      <c r="I135" s="11" t="str">
        <f t="shared" si="6"/>
        <v/>
      </c>
      <c r="J135" s="31" t="str">
        <f>IF(E135="","",IF(lookup!U127&lt;0,0,lookup!U127))</f>
        <v/>
      </c>
    </row>
    <row r="136" spans="4:10" ht="12.75">
      <c r="D136" s="10"/>
      <c r="E136" s="30" t="str">
        <f>IF(J135="","",IF(B$15&lt;E135+1,"",IF(J135=B$16,"",lookup!R128)))</f>
        <v/>
      </c>
      <c r="F136" s="11" t="str">
        <f t="shared" si="4"/>
        <v/>
      </c>
      <c r="G136" s="11" t="str">
        <f>IF(E136="","",lookup!T128)</f>
        <v/>
      </c>
      <c r="H136" s="11" t="str">
        <f t="shared" si="5"/>
        <v/>
      </c>
      <c r="I136" s="11" t="str">
        <f t="shared" si="6"/>
        <v/>
      </c>
      <c r="J136" s="31" t="str">
        <f>IF(E136="","",IF(lookup!U128&lt;0,0,lookup!U128))</f>
        <v/>
      </c>
    </row>
    <row r="137" spans="4:10" ht="12.75">
      <c r="D137" s="10"/>
      <c r="E137" s="30" t="str">
        <f>IF(J136="","",IF(B$15&lt;E136+1,"",IF(J136=B$16,"",lookup!R129)))</f>
        <v/>
      </c>
      <c r="F137" s="11" t="str">
        <f t="shared" si="4"/>
        <v/>
      </c>
      <c r="G137" s="11" t="str">
        <f>IF(E137="","",lookup!T129)</f>
        <v/>
      </c>
      <c r="H137" s="11" t="str">
        <f t="shared" si="5"/>
        <v/>
      </c>
      <c r="I137" s="11" t="str">
        <f t="shared" si="6"/>
        <v/>
      </c>
      <c r="J137" s="31" t="str">
        <f>IF(E137="","",IF(lookup!U129&lt;0,0,lookup!U129))</f>
        <v/>
      </c>
    </row>
    <row r="138" spans="4:10" ht="12.75">
      <c r="D138" s="10"/>
      <c r="E138" s="30" t="str">
        <f>IF(J137="","",IF(B$15&lt;E137+1,"",IF(J137=B$16,"",lookup!R130)))</f>
        <v/>
      </c>
      <c r="F138" s="11" t="str">
        <f t="shared" si="4"/>
        <v/>
      </c>
      <c r="G138" s="11" t="str">
        <f>IF(E138="","",lookup!T130)</f>
        <v/>
      </c>
      <c r="H138" s="11" t="str">
        <f t="shared" si="5"/>
        <v/>
      </c>
      <c r="I138" s="11" t="str">
        <f t="shared" si="6"/>
        <v/>
      </c>
      <c r="J138" s="31" t="str">
        <f>IF(E138="","",IF(lookup!U130&lt;0,0,lookup!U130))</f>
        <v/>
      </c>
    </row>
    <row r="139" spans="4:10" ht="12.75">
      <c r="D139" s="10"/>
      <c r="E139" s="30" t="str">
        <f>IF(J138="","",IF(B$15&lt;E138+1,"",IF(J138=B$16,"",lookup!R131)))</f>
        <v/>
      </c>
      <c r="F139" s="11" t="str">
        <f t="shared" si="4"/>
        <v/>
      </c>
      <c r="G139" s="11" t="str">
        <f>IF(E139="","",lookup!T131)</f>
        <v/>
      </c>
      <c r="H139" s="11" t="str">
        <f t="shared" si="5"/>
        <v/>
      </c>
      <c r="I139" s="11" t="str">
        <f t="shared" si="6"/>
        <v/>
      </c>
      <c r="J139" s="31" t="str">
        <f>IF(E139="","",IF(lookup!U131&lt;0,0,lookup!U131))</f>
        <v/>
      </c>
    </row>
    <row r="140" spans="4:10" ht="12.75">
      <c r="D140" s="10"/>
      <c r="E140" s="30" t="str">
        <f>IF(J139="","",IF(B$15&lt;E139+1,"",IF(J139=B$16,"",lookup!R132)))</f>
        <v/>
      </c>
      <c r="F140" s="11" t="str">
        <f aca="true" t="shared" si="7" ref="F140:F203">IF(E140="","",B$14)</f>
        <v/>
      </c>
      <c r="G140" s="11" t="str">
        <f>IF(E140="","",lookup!T132)</f>
        <v/>
      </c>
      <c r="H140" s="11" t="str">
        <f aca="true" t="shared" si="8" ref="H140:H203">IF(E140="","",H139+B$14)</f>
        <v/>
      </c>
      <c r="I140" s="11" t="str">
        <f t="shared" si="6"/>
        <v/>
      </c>
      <c r="J140" s="31" t="str">
        <f>IF(E140="","",IF(lookup!U132&lt;0,0,lookup!U132))</f>
        <v/>
      </c>
    </row>
    <row r="141" spans="4:10" ht="12.75">
      <c r="D141" s="10"/>
      <c r="E141" s="30" t="str">
        <f>IF(J140="","",IF(B$15&lt;E140+1,"",IF(J140=B$16,"",lookup!R133)))</f>
        <v/>
      </c>
      <c r="F141" s="11" t="str">
        <f t="shared" si="7"/>
        <v/>
      </c>
      <c r="G141" s="11" t="str">
        <f>IF(E141="","",lookup!T133)</f>
        <v/>
      </c>
      <c r="H141" s="11" t="str">
        <f t="shared" si="8"/>
        <v/>
      </c>
      <c r="I141" s="11" t="str">
        <f t="shared" si="6"/>
        <v/>
      </c>
      <c r="J141" s="31" t="str">
        <f>IF(E141="","",IF(lookup!U133&lt;0,0,lookup!U133))</f>
        <v/>
      </c>
    </row>
    <row r="142" spans="4:10" ht="13.5" thickBot="1">
      <c r="D142" s="10"/>
      <c r="E142" s="27" t="str">
        <f>IF(J141="","",IF(B$15&lt;E141+1,"",IF(J141=B$16,"",lookup!R134)))</f>
        <v/>
      </c>
      <c r="F142" s="28" t="str">
        <f t="shared" si="7"/>
        <v/>
      </c>
      <c r="G142" s="28" t="str">
        <f>IF(E142="","",lookup!T134)</f>
        <v/>
      </c>
      <c r="H142" s="28" t="str">
        <f t="shared" si="8"/>
        <v/>
      </c>
      <c r="I142" s="28" t="str">
        <f t="shared" si="6"/>
        <v/>
      </c>
      <c r="J142" s="29" t="str">
        <f>IF(E142="","",IF(lookup!U134&lt;0,0,lookup!U134))</f>
        <v/>
      </c>
    </row>
    <row r="143" spans="4:10" ht="12.75">
      <c r="D143" s="10"/>
      <c r="E143" s="24" t="str">
        <f>IF(J142="","",IF(B$15&lt;E142+1,"",IF(J142=B$16,"",lookup!R135)))</f>
        <v/>
      </c>
      <c r="F143" s="25" t="str">
        <f t="shared" si="7"/>
        <v/>
      </c>
      <c r="G143" s="25" t="str">
        <f>IF(E143="","",lookup!T135)</f>
        <v/>
      </c>
      <c r="H143" s="25" t="str">
        <f t="shared" si="8"/>
        <v/>
      </c>
      <c r="I143" s="25" t="str">
        <f t="shared" si="6"/>
        <v/>
      </c>
      <c r="J143" s="26" t="str">
        <f>IF(E143="","",IF(lookup!U135&lt;0,0,lookup!U135))</f>
        <v/>
      </c>
    </row>
    <row r="144" spans="4:10" ht="12.75">
      <c r="D144" s="10"/>
      <c r="E144" s="30" t="str">
        <f>IF(J143="","",IF(B$15&lt;E143+1,"",IF(J143=B$16,"",lookup!R136)))</f>
        <v/>
      </c>
      <c r="F144" s="11" t="str">
        <f t="shared" si="7"/>
        <v/>
      </c>
      <c r="G144" s="11" t="str">
        <f>IF(E144="","",lookup!T136)</f>
        <v/>
      </c>
      <c r="H144" s="11" t="str">
        <f t="shared" si="8"/>
        <v/>
      </c>
      <c r="I144" s="11" t="str">
        <f t="shared" si="6"/>
        <v/>
      </c>
      <c r="J144" s="31" t="str">
        <f>IF(E144="","",IF(lookup!U136&lt;0,0,lookup!U136))</f>
        <v/>
      </c>
    </row>
    <row r="145" spans="4:10" ht="12.75">
      <c r="D145" s="10"/>
      <c r="E145" s="30" t="str">
        <f>IF(J144="","",IF(B$15&lt;E144+1,"",IF(J144=B$16,"",lookup!R137)))</f>
        <v/>
      </c>
      <c r="F145" s="11" t="str">
        <f t="shared" si="7"/>
        <v/>
      </c>
      <c r="G145" s="11" t="str">
        <f>IF(E145="","",lookup!T137)</f>
        <v/>
      </c>
      <c r="H145" s="11" t="str">
        <f t="shared" si="8"/>
        <v/>
      </c>
      <c r="I145" s="11" t="str">
        <f t="shared" si="6"/>
        <v/>
      </c>
      <c r="J145" s="31" t="str">
        <f>IF(E145="","",IF(lookup!U137&lt;0,0,lookup!U137))</f>
        <v/>
      </c>
    </row>
    <row r="146" spans="4:10" ht="12.75">
      <c r="D146" s="10"/>
      <c r="E146" s="30" t="str">
        <f>IF(J145="","",IF(B$15&lt;E145+1,"",IF(J145=B$16,"",lookup!R138)))</f>
        <v/>
      </c>
      <c r="F146" s="11" t="str">
        <f t="shared" si="7"/>
        <v/>
      </c>
      <c r="G146" s="11" t="str">
        <f>IF(E146="","",lookup!T138)</f>
        <v/>
      </c>
      <c r="H146" s="11" t="str">
        <f t="shared" si="8"/>
        <v/>
      </c>
      <c r="I146" s="11" t="str">
        <f t="shared" si="6"/>
        <v/>
      </c>
      <c r="J146" s="31" t="str">
        <f>IF(E146="","",IF(lookup!U138&lt;0,0,lookup!U138))</f>
        <v/>
      </c>
    </row>
    <row r="147" spans="4:10" ht="12.75">
      <c r="D147" s="10"/>
      <c r="E147" s="30" t="str">
        <f>IF(J146="","",IF(B$15&lt;E146+1,"",IF(J146=B$16,"",lookup!R139)))</f>
        <v/>
      </c>
      <c r="F147" s="11" t="str">
        <f t="shared" si="7"/>
        <v/>
      </c>
      <c r="G147" s="11" t="str">
        <f>IF(E147="","",lookup!T139)</f>
        <v/>
      </c>
      <c r="H147" s="11" t="str">
        <f t="shared" si="8"/>
        <v/>
      </c>
      <c r="I147" s="11" t="str">
        <f t="shared" si="6"/>
        <v/>
      </c>
      <c r="J147" s="31" t="str">
        <f>IF(E147="","",IF(lookup!U139&lt;0,0,lookup!U139))</f>
        <v/>
      </c>
    </row>
    <row r="148" spans="4:10" ht="12.75">
      <c r="D148" s="10"/>
      <c r="E148" s="30" t="str">
        <f>IF(J147="","",IF(B$15&lt;E147+1,"",IF(J147=B$16,"",lookup!R140)))</f>
        <v/>
      </c>
      <c r="F148" s="11" t="str">
        <f t="shared" si="7"/>
        <v/>
      </c>
      <c r="G148" s="11" t="str">
        <f>IF(E148="","",lookup!T140)</f>
        <v/>
      </c>
      <c r="H148" s="11" t="str">
        <f t="shared" si="8"/>
        <v/>
      </c>
      <c r="I148" s="11" t="str">
        <f t="shared" si="6"/>
        <v/>
      </c>
      <c r="J148" s="31" t="str">
        <f>IF(E148="","",IF(lookup!U140&lt;0,0,lookup!U140))</f>
        <v/>
      </c>
    </row>
    <row r="149" spans="4:10" ht="12.75">
      <c r="D149" s="10"/>
      <c r="E149" s="30" t="str">
        <f>IF(J148="","",IF(B$15&lt;E148+1,"",IF(J148=B$16,"",lookup!R141)))</f>
        <v/>
      </c>
      <c r="F149" s="11" t="str">
        <f t="shared" si="7"/>
        <v/>
      </c>
      <c r="G149" s="11" t="str">
        <f>IF(E149="","",lookup!T141)</f>
        <v/>
      </c>
      <c r="H149" s="11" t="str">
        <f t="shared" si="8"/>
        <v/>
      </c>
      <c r="I149" s="11" t="str">
        <f t="shared" si="6"/>
        <v/>
      </c>
      <c r="J149" s="31" t="str">
        <f>IF(E149="","",IF(lookup!U141&lt;0,0,lookup!U141))</f>
        <v/>
      </c>
    </row>
    <row r="150" spans="4:10" ht="12.75">
      <c r="D150" s="10"/>
      <c r="E150" s="30" t="str">
        <f>IF(J149="","",IF(B$15&lt;E149+1,"",IF(J149=B$16,"",lookup!R142)))</f>
        <v/>
      </c>
      <c r="F150" s="11" t="str">
        <f t="shared" si="7"/>
        <v/>
      </c>
      <c r="G150" s="11" t="str">
        <f>IF(E150="","",lookup!T142)</f>
        <v/>
      </c>
      <c r="H150" s="11" t="str">
        <f t="shared" si="8"/>
        <v/>
      </c>
      <c r="I150" s="11" t="str">
        <f t="shared" si="6"/>
        <v/>
      </c>
      <c r="J150" s="31" t="str">
        <f>IF(E150="","",IF(lookup!U142&lt;0,0,lookup!U142))</f>
        <v/>
      </c>
    </row>
    <row r="151" spans="4:10" ht="12.75">
      <c r="D151" s="10"/>
      <c r="E151" s="30" t="str">
        <f>IF(J150="","",IF(B$15&lt;E150+1,"",IF(J150=B$16,"",lookup!R143)))</f>
        <v/>
      </c>
      <c r="F151" s="11" t="str">
        <f t="shared" si="7"/>
        <v/>
      </c>
      <c r="G151" s="11" t="str">
        <f>IF(E151="","",lookup!T143)</f>
        <v/>
      </c>
      <c r="H151" s="11" t="str">
        <f t="shared" si="8"/>
        <v/>
      </c>
      <c r="I151" s="11" t="str">
        <f aca="true" t="shared" si="9" ref="I151:I214">IF(E151="","",I150+G151)</f>
        <v/>
      </c>
      <c r="J151" s="31" t="str">
        <f>IF(E151="","",IF(lookup!U143&lt;0,0,lookup!U143))</f>
        <v/>
      </c>
    </row>
    <row r="152" spans="4:10" ht="12.75">
      <c r="D152" s="10"/>
      <c r="E152" s="30" t="str">
        <f>IF(J151="","",IF(B$15&lt;E151+1,"",IF(J151=B$16,"",lookup!R144)))</f>
        <v/>
      </c>
      <c r="F152" s="11" t="str">
        <f t="shared" si="7"/>
        <v/>
      </c>
      <c r="G152" s="11" t="str">
        <f>IF(E152="","",lookup!T144)</f>
        <v/>
      </c>
      <c r="H152" s="11" t="str">
        <f t="shared" si="8"/>
        <v/>
      </c>
      <c r="I152" s="11" t="str">
        <f t="shared" si="9"/>
        <v/>
      </c>
      <c r="J152" s="31" t="str">
        <f>IF(E152="","",IF(lookup!U144&lt;0,0,lookup!U144))</f>
        <v/>
      </c>
    </row>
    <row r="153" spans="4:10" ht="12.75">
      <c r="D153" s="10"/>
      <c r="E153" s="30" t="str">
        <f>IF(J152="","",IF(B$15&lt;E152+1,"",IF(J152=B$16,"",lookup!R145)))</f>
        <v/>
      </c>
      <c r="F153" s="11" t="str">
        <f t="shared" si="7"/>
        <v/>
      </c>
      <c r="G153" s="11" t="str">
        <f>IF(E153="","",lookup!T145)</f>
        <v/>
      </c>
      <c r="H153" s="11" t="str">
        <f t="shared" si="8"/>
        <v/>
      </c>
      <c r="I153" s="11" t="str">
        <f t="shared" si="9"/>
        <v/>
      </c>
      <c r="J153" s="31" t="str">
        <f>IF(E153="","",IF(lookup!U145&lt;0,0,lookup!U145))</f>
        <v/>
      </c>
    </row>
    <row r="154" spans="4:10" ht="13.5" thickBot="1">
      <c r="D154" s="10"/>
      <c r="E154" s="27" t="str">
        <f>IF(J153="","",IF(B$15&lt;E153+1,"",IF(J153=B$16,"",lookup!R146)))</f>
        <v/>
      </c>
      <c r="F154" s="28" t="str">
        <f t="shared" si="7"/>
        <v/>
      </c>
      <c r="G154" s="28" t="str">
        <f>IF(E154="","",lookup!T146)</f>
        <v/>
      </c>
      <c r="H154" s="28" t="str">
        <f t="shared" si="8"/>
        <v/>
      </c>
      <c r="I154" s="28" t="str">
        <f t="shared" si="9"/>
        <v/>
      </c>
      <c r="J154" s="29" t="str">
        <f>IF(E154="","",IF(lookup!U146&lt;0,0,lookup!U146))</f>
        <v/>
      </c>
    </row>
    <row r="155" spans="4:10" ht="12.75">
      <c r="D155" s="10"/>
      <c r="E155" s="24" t="str">
        <f>IF(J154="","",IF(B$15&lt;E154+1,"",IF(J154=B$16,"",lookup!R147)))</f>
        <v/>
      </c>
      <c r="F155" s="25" t="str">
        <f t="shared" si="7"/>
        <v/>
      </c>
      <c r="G155" s="25" t="str">
        <f>IF(E155="","",lookup!T147)</f>
        <v/>
      </c>
      <c r="H155" s="25" t="str">
        <f t="shared" si="8"/>
        <v/>
      </c>
      <c r="I155" s="25" t="str">
        <f t="shared" si="9"/>
        <v/>
      </c>
      <c r="J155" s="26" t="str">
        <f>IF(E155="","",IF(lookup!U147&lt;0,0,lookup!U147))</f>
        <v/>
      </c>
    </row>
    <row r="156" spans="4:10" ht="12.75">
      <c r="D156" s="10"/>
      <c r="E156" s="30" t="str">
        <f>IF(J155="","",IF(B$15&lt;E155+1,"",IF(J155=B$16,"",lookup!R148)))</f>
        <v/>
      </c>
      <c r="F156" s="11" t="str">
        <f t="shared" si="7"/>
        <v/>
      </c>
      <c r="G156" s="11" t="str">
        <f>IF(E156="","",lookup!T148)</f>
        <v/>
      </c>
      <c r="H156" s="11" t="str">
        <f t="shared" si="8"/>
        <v/>
      </c>
      <c r="I156" s="11" t="str">
        <f t="shared" si="9"/>
        <v/>
      </c>
      <c r="J156" s="31" t="str">
        <f>IF(E156="","",IF(lookup!U148&lt;0,0,lookup!U148))</f>
        <v/>
      </c>
    </row>
    <row r="157" spans="4:10" ht="12.75">
      <c r="D157" s="10"/>
      <c r="E157" s="30" t="str">
        <f>IF(J156="","",IF(B$15&lt;E156+1,"",IF(J156=B$16,"",lookup!R149)))</f>
        <v/>
      </c>
      <c r="F157" s="11" t="str">
        <f t="shared" si="7"/>
        <v/>
      </c>
      <c r="G157" s="11" t="str">
        <f>IF(E157="","",lookup!T149)</f>
        <v/>
      </c>
      <c r="H157" s="11" t="str">
        <f t="shared" si="8"/>
        <v/>
      </c>
      <c r="I157" s="11" t="str">
        <f t="shared" si="9"/>
        <v/>
      </c>
      <c r="J157" s="31" t="str">
        <f>IF(E157="","",IF(lookup!U149&lt;0,0,lookup!U149))</f>
        <v/>
      </c>
    </row>
    <row r="158" spans="4:10" ht="12.75">
      <c r="D158" s="10"/>
      <c r="E158" s="30" t="str">
        <f>IF(J157="","",IF(B$15&lt;E157+1,"",IF(J157=B$16,"",lookup!R150)))</f>
        <v/>
      </c>
      <c r="F158" s="11" t="str">
        <f t="shared" si="7"/>
        <v/>
      </c>
      <c r="G158" s="11" t="str">
        <f>IF(E158="","",lookup!T150)</f>
        <v/>
      </c>
      <c r="H158" s="11" t="str">
        <f t="shared" si="8"/>
        <v/>
      </c>
      <c r="I158" s="11" t="str">
        <f t="shared" si="9"/>
        <v/>
      </c>
      <c r="J158" s="31" t="str">
        <f>IF(E158="","",IF(lookup!U150&lt;0,0,lookup!U150))</f>
        <v/>
      </c>
    </row>
    <row r="159" spans="4:10" ht="12.75">
      <c r="D159" s="10"/>
      <c r="E159" s="30" t="str">
        <f>IF(J158="","",IF(B$15&lt;E158+1,"",IF(J158=B$16,"",lookup!R151)))</f>
        <v/>
      </c>
      <c r="F159" s="11" t="str">
        <f t="shared" si="7"/>
        <v/>
      </c>
      <c r="G159" s="11" t="str">
        <f>IF(E159="","",lookup!T151)</f>
        <v/>
      </c>
      <c r="H159" s="11" t="str">
        <f t="shared" si="8"/>
        <v/>
      </c>
      <c r="I159" s="11" t="str">
        <f t="shared" si="9"/>
        <v/>
      </c>
      <c r="J159" s="31" t="str">
        <f>IF(E159="","",IF(lookup!U151&lt;0,0,lookup!U151))</f>
        <v/>
      </c>
    </row>
    <row r="160" spans="4:10" ht="12.75">
      <c r="D160" s="10"/>
      <c r="E160" s="30" t="str">
        <f>IF(J159="","",IF(B$15&lt;E159+1,"",IF(J159=B$16,"",lookup!R152)))</f>
        <v/>
      </c>
      <c r="F160" s="11" t="str">
        <f t="shared" si="7"/>
        <v/>
      </c>
      <c r="G160" s="11" t="str">
        <f>IF(E160="","",lookup!T152)</f>
        <v/>
      </c>
      <c r="H160" s="11" t="str">
        <f t="shared" si="8"/>
        <v/>
      </c>
      <c r="I160" s="11" t="str">
        <f t="shared" si="9"/>
        <v/>
      </c>
      <c r="J160" s="31" t="str">
        <f>IF(E160="","",IF(lookup!U152&lt;0,0,lookup!U152))</f>
        <v/>
      </c>
    </row>
    <row r="161" spans="4:10" ht="12.75">
      <c r="D161" s="10"/>
      <c r="E161" s="30" t="str">
        <f>IF(J160="","",IF(B$15&lt;E160+1,"",IF(J160=B$16,"",lookup!R153)))</f>
        <v/>
      </c>
      <c r="F161" s="11" t="str">
        <f t="shared" si="7"/>
        <v/>
      </c>
      <c r="G161" s="11" t="str">
        <f>IF(E161="","",lookup!T153)</f>
        <v/>
      </c>
      <c r="H161" s="11" t="str">
        <f t="shared" si="8"/>
        <v/>
      </c>
      <c r="I161" s="11" t="str">
        <f t="shared" si="9"/>
        <v/>
      </c>
      <c r="J161" s="31" t="str">
        <f>IF(E161="","",IF(lookup!U153&lt;0,0,lookup!U153))</f>
        <v/>
      </c>
    </row>
    <row r="162" spans="4:10" ht="12.75">
      <c r="D162" s="10"/>
      <c r="E162" s="30" t="str">
        <f>IF(J161="","",IF(B$15&lt;E161+1,"",IF(J161=B$16,"",lookup!R154)))</f>
        <v/>
      </c>
      <c r="F162" s="11" t="str">
        <f t="shared" si="7"/>
        <v/>
      </c>
      <c r="G162" s="11" t="str">
        <f>IF(E162="","",lookup!T154)</f>
        <v/>
      </c>
      <c r="H162" s="11" t="str">
        <f t="shared" si="8"/>
        <v/>
      </c>
      <c r="I162" s="11" t="str">
        <f t="shared" si="9"/>
        <v/>
      </c>
      <c r="J162" s="31" t="str">
        <f>IF(E162="","",IF(lookup!U154&lt;0,0,lookup!U154))</f>
        <v/>
      </c>
    </row>
    <row r="163" spans="4:10" ht="12.75">
      <c r="D163" s="10"/>
      <c r="E163" s="30" t="str">
        <f>IF(J162="","",IF(B$15&lt;E162+1,"",IF(J162=B$16,"",lookup!R155)))</f>
        <v/>
      </c>
      <c r="F163" s="11" t="str">
        <f t="shared" si="7"/>
        <v/>
      </c>
      <c r="G163" s="11" t="str">
        <f>IF(E163="","",lookup!T155)</f>
        <v/>
      </c>
      <c r="H163" s="11" t="str">
        <f t="shared" si="8"/>
        <v/>
      </c>
      <c r="I163" s="11" t="str">
        <f t="shared" si="9"/>
        <v/>
      </c>
      <c r="J163" s="31" t="str">
        <f>IF(E163="","",IF(lookup!U155&lt;0,0,lookup!U155))</f>
        <v/>
      </c>
    </row>
    <row r="164" spans="4:10" ht="12.75">
      <c r="D164" s="10"/>
      <c r="E164" s="30" t="str">
        <f>IF(J163="","",IF(B$15&lt;E163+1,"",IF(J163=B$16,"",lookup!R156)))</f>
        <v/>
      </c>
      <c r="F164" s="11" t="str">
        <f t="shared" si="7"/>
        <v/>
      </c>
      <c r="G164" s="11" t="str">
        <f>IF(E164="","",lookup!T156)</f>
        <v/>
      </c>
      <c r="H164" s="11" t="str">
        <f t="shared" si="8"/>
        <v/>
      </c>
      <c r="I164" s="11" t="str">
        <f t="shared" si="9"/>
        <v/>
      </c>
      <c r="J164" s="31" t="str">
        <f>IF(E164="","",IF(lookup!U156&lt;0,0,lookup!U156))</f>
        <v/>
      </c>
    </row>
    <row r="165" spans="4:10" ht="12.75">
      <c r="D165" s="10"/>
      <c r="E165" s="30" t="str">
        <f>IF(J164="","",IF(B$15&lt;E164+1,"",IF(J164=B$16,"",lookup!R157)))</f>
        <v/>
      </c>
      <c r="F165" s="11" t="str">
        <f t="shared" si="7"/>
        <v/>
      </c>
      <c r="G165" s="11" t="str">
        <f>IF(E165="","",lookup!T157)</f>
        <v/>
      </c>
      <c r="H165" s="11" t="str">
        <f t="shared" si="8"/>
        <v/>
      </c>
      <c r="I165" s="11" t="str">
        <f t="shared" si="9"/>
        <v/>
      </c>
      <c r="J165" s="31" t="str">
        <f>IF(E165="","",IF(lookup!U157&lt;0,0,lookup!U157))</f>
        <v/>
      </c>
    </row>
    <row r="166" spans="4:10" ht="13.5" thickBot="1">
      <c r="D166" s="10"/>
      <c r="E166" s="27" t="str">
        <f>IF(J165="","",IF(B$15&lt;E165+1,"",IF(J165=B$16,"",lookup!R158)))</f>
        <v/>
      </c>
      <c r="F166" s="28" t="str">
        <f t="shared" si="7"/>
        <v/>
      </c>
      <c r="G166" s="28" t="str">
        <f>IF(E166="","",lookup!T158)</f>
        <v/>
      </c>
      <c r="H166" s="28" t="str">
        <f t="shared" si="8"/>
        <v/>
      </c>
      <c r="I166" s="28" t="str">
        <f t="shared" si="9"/>
        <v/>
      </c>
      <c r="J166" s="29" t="str">
        <f>IF(E166="","",IF(lookup!U158&lt;0,0,lookup!U158))</f>
        <v/>
      </c>
    </row>
    <row r="167" spans="4:10" ht="12.75">
      <c r="D167" s="10"/>
      <c r="E167" s="24" t="str">
        <f>IF(J166="","",IF(B$15&lt;E166+1,"",IF(J166=B$16,"",lookup!R159)))</f>
        <v/>
      </c>
      <c r="F167" s="25" t="str">
        <f t="shared" si="7"/>
        <v/>
      </c>
      <c r="G167" s="25" t="str">
        <f>IF(E167="","",lookup!T159)</f>
        <v/>
      </c>
      <c r="H167" s="25" t="str">
        <f t="shared" si="8"/>
        <v/>
      </c>
      <c r="I167" s="25" t="str">
        <f t="shared" si="9"/>
        <v/>
      </c>
      <c r="J167" s="26" t="str">
        <f>IF(E167="","",IF(lookup!U159&lt;0,0,lookup!U159))</f>
        <v/>
      </c>
    </row>
    <row r="168" spans="4:10" ht="12.75">
      <c r="D168" s="10"/>
      <c r="E168" s="30" t="str">
        <f>IF(J167="","",IF(B$15&lt;E167+1,"",IF(J167=B$16,"",lookup!R160)))</f>
        <v/>
      </c>
      <c r="F168" s="11" t="str">
        <f t="shared" si="7"/>
        <v/>
      </c>
      <c r="G168" s="11" t="str">
        <f>IF(E168="","",lookup!T160)</f>
        <v/>
      </c>
      <c r="H168" s="11" t="str">
        <f t="shared" si="8"/>
        <v/>
      </c>
      <c r="I168" s="11" t="str">
        <f t="shared" si="9"/>
        <v/>
      </c>
      <c r="J168" s="31" t="str">
        <f>IF(E168="","",IF(lookup!U160&lt;0,0,lookup!U160))</f>
        <v/>
      </c>
    </row>
    <row r="169" spans="4:10" ht="12.75">
      <c r="D169" s="10"/>
      <c r="E169" s="30" t="str">
        <f>IF(J168="","",IF(B$15&lt;E168+1,"",IF(J168=B$16,"",lookup!R161)))</f>
        <v/>
      </c>
      <c r="F169" s="11" t="str">
        <f t="shared" si="7"/>
        <v/>
      </c>
      <c r="G169" s="11" t="str">
        <f>IF(E169="","",lookup!T161)</f>
        <v/>
      </c>
      <c r="H169" s="11" t="str">
        <f t="shared" si="8"/>
        <v/>
      </c>
      <c r="I169" s="11" t="str">
        <f t="shared" si="9"/>
        <v/>
      </c>
      <c r="J169" s="31" t="str">
        <f>IF(E169="","",IF(lookup!U161&lt;0,0,lookup!U161))</f>
        <v/>
      </c>
    </row>
    <row r="170" spans="4:10" ht="12.75">
      <c r="D170" s="10"/>
      <c r="E170" s="30" t="str">
        <f>IF(J169="","",IF(B$15&lt;E169+1,"",IF(J169=B$16,"",lookup!R162)))</f>
        <v/>
      </c>
      <c r="F170" s="11" t="str">
        <f t="shared" si="7"/>
        <v/>
      </c>
      <c r="G170" s="11" t="str">
        <f>IF(E170="","",lookup!T162)</f>
        <v/>
      </c>
      <c r="H170" s="11" t="str">
        <f t="shared" si="8"/>
        <v/>
      </c>
      <c r="I170" s="11" t="str">
        <f t="shared" si="9"/>
        <v/>
      </c>
      <c r="J170" s="31" t="str">
        <f>IF(E170="","",IF(lookup!U162&lt;0,0,lookup!U162))</f>
        <v/>
      </c>
    </row>
    <row r="171" spans="4:10" ht="12.75">
      <c r="D171" s="10"/>
      <c r="E171" s="30" t="str">
        <f>IF(J170="","",IF(B$15&lt;E170+1,"",IF(J170=B$16,"",lookup!R163)))</f>
        <v/>
      </c>
      <c r="F171" s="11" t="str">
        <f t="shared" si="7"/>
        <v/>
      </c>
      <c r="G171" s="11" t="str">
        <f>IF(E171="","",lookup!T163)</f>
        <v/>
      </c>
      <c r="H171" s="11" t="str">
        <f t="shared" si="8"/>
        <v/>
      </c>
      <c r="I171" s="11" t="str">
        <f t="shared" si="9"/>
        <v/>
      </c>
      <c r="J171" s="31" t="str">
        <f>IF(E171="","",IF(lookup!U163&lt;0,0,lookup!U163))</f>
        <v/>
      </c>
    </row>
    <row r="172" spans="4:10" ht="12.75">
      <c r="D172" s="10"/>
      <c r="E172" s="30" t="str">
        <f>IF(J171="","",IF(B$15&lt;E171+1,"",IF(J171=B$16,"",lookup!R164)))</f>
        <v/>
      </c>
      <c r="F172" s="11" t="str">
        <f t="shared" si="7"/>
        <v/>
      </c>
      <c r="G172" s="11" t="str">
        <f>IF(E172="","",lookup!T164)</f>
        <v/>
      </c>
      <c r="H172" s="11" t="str">
        <f t="shared" si="8"/>
        <v/>
      </c>
      <c r="I172" s="11" t="str">
        <f t="shared" si="9"/>
        <v/>
      </c>
      <c r="J172" s="31" t="str">
        <f>IF(E172="","",IF(lookup!U164&lt;0,0,lookup!U164))</f>
        <v/>
      </c>
    </row>
    <row r="173" spans="4:10" ht="12.75">
      <c r="D173" s="10"/>
      <c r="E173" s="30" t="str">
        <f>IF(J172="","",IF(B$15&lt;E172+1,"",IF(J172=B$16,"",lookup!R165)))</f>
        <v/>
      </c>
      <c r="F173" s="11" t="str">
        <f t="shared" si="7"/>
        <v/>
      </c>
      <c r="G173" s="11" t="str">
        <f>IF(E173="","",lookup!T165)</f>
        <v/>
      </c>
      <c r="H173" s="11" t="str">
        <f t="shared" si="8"/>
        <v/>
      </c>
      <c r="I173" s="11" t="str">
        <f t="shared" si="9"/>
        <v/>
      </c>
      <c r="J173" s="31" t="str">
        <f>IF(E173="","",IF(lookup!U165&lt;0,0,lookup!U165))</f>
        <v/>
      </c>
    </row>
    <row r="174" spans="4:10" ht="12.75">
      <c r="D174" s="10"/>
      <c r="E174" s="30" t="str">
        <f>IF(J173="","",IF(B$15&lt;E173+1,"",IF(J173=B$16,"",lookup!R166)))</f>
        <v/>
      </c>
      <c r="F174" s="11" t="str">
        <f t="shared" si="7"/>
        <v/>
      </c>
      <c r="G174" s="11" t="str">
        <f>IF(E174="","",lookup!T166)</f>
        <v/>
      </c>
      <c r="H174" s="11" t="str">
        <f t="shared" si="8"/>
        <v/>
      </c>
      <c r="I174" s="11" t="str">
        <f t="shared" si="9"/>
        <v/>
      </c>
      <c r="J174" s="31" t="str">
        <f>IF(E174="","",IF(lookup!U166&lt;0,0,lookup!U166))</f>
        <v/>
      </c>
    </row>
    <row r="175" spans="4:10" ht="12.75">
      <c r="D175" s="10"/>
      <c r="E175" s="30" t="str">
        <f>IF(J174="","",IF(B$15&lt;E174+1,"",IF(J174=B$16,"",lookup!R167)))</f>
        <v/>
      </c>
      <c r="F175" s="11" t="str">
        <f t="shared" si="7"/>
        <v/>
      </c>
      <c r="G175" s="11" t="str">
        <f>IF(E175="","",lookup!T167)</f>
        <v/>
      </c>
      <c r="H175" s="11" t="str">
        <f t="shared" si="8"/>
        <v/>
      </c>
      <c r="I175" s="11" t="str">
        <f t="shared" si="9"/>
        <v/>
      </c>
      <c r="J175" s="31" t="str">
        <f>IF(E175="","",IF(lookup!U167&lt;0,0,lookup!U167))</f>
        <v/>
      </c>
    </row>
    <row r="176" spans="4:10" ht="12.75">
      <c r="D176" s="10"/>
      <c r="E176" s="30" t="str">
        <f>IF(J175="","",IF(B$15&lt;E175+1,"",IF(J175=B$16,"",lookup!R168)))</f>
        <v/>
      </c>
      <c r="F176" s="11" t="str">
        <f t="shared" si="7"/>
        <v/>
      </c>
      <c r="G176" s="11" t="str">
        <f>IF(E176="","",lookup!T168)</f>
        <v/>
      </c>
      <c r="H176" s="11" t="str">
        <f t="shared" si="8"/>
        <v/>
      </c>
      <c r="I176" s="11" t="str">
        <f t="shared" si="9"/>
        <v/>
      </c>
      <c r="J176" s="31" t="str">
        <f>IF(E176="","",IF(lookup!U168&lt;0,0,lookup!U168))</f>
        <v/>
      </c>
    </row>
    <row r="177" spans="4:10" ht="12.75">
      <c r="D177" s="10"/>
      <c r="E177" s="30" t="str">
        <f>IF(J176="","",IF(B$15&lt;E176+1,"",IF(J176=B$16,"",lookup!R169)))</f>
        <v/>
      </c>
      <c r="F177" s="11" t="str">
        <f t="shared" si="7"/>
        <v/>
      </c>
      <c r="G177" s="11" t="str">
        <f>IF(E177="","",lookup!T169)</f>
        <v/>
      </c>
      <c r="H177" s="11" t="str">
        <f t="shared" si="8"/>
        <v/>
      </c>
      <c r="I177" s="11" t="str">
        <f t="shared" si="9"/>
        <v/>
      </c>
      <c r="J177" s="31" t="str">
        <f>IF(E177="","",IF(lookup!U169&lt;0,0,lookup!U169))</f>
        <v/>
      </c>
    </row>
    <row r="178" spans="4:10" ht="13.5" thickBot="1">
      <c r="D178" s="10"/>
      <c r="E178" s="27" t="str">
        <f>IF(J177="","",IF(B$15&lt;E177+1,"",IF(J177=B$16,"",lookup!R170)))</f>
        <v/>
      </c>
      <c r="F178" s="28" t="str">
        <f t="shared" si="7"/>
        <v/>
      </c>
      <c r="G178" s="28" t="str">
        <f>IF(E178="","",lookup!T170)</f>
        <v/>
      </c>
      <c r="H178" s="28" t="str">
        <f t="shared" si="8"/>
        <v/>
      </c>
      <c r="I178" s="28" t="str">
        <f t="shared" si="9"/>
        <v/>
      </c>
      <c r="J178" s="29" t="str">
        <f>IF(E178="","",IF(lookup!U170&lt;0,0,lookup!U170))</f>
        <v/>
      </c>
    </row>
    <row r="179" spans="4:10" ht="12.75">
      <c r="D179" s="10"/>
      <c r="E179" s="24" t="str">
        <f>IF(J178="","",IF(B$15&lt;E178+1,"",IF(J178=B$16,"",lookup!R171)))</f>
        <v/>
      </c>
      <c r="F179" s="25" t="str">
        <f t="shared" si="7"/>
        <v/>
      </c>
      <c r="G179" s="25" t="str">
        <f>IF(E179="","",lookup!T171)</f>
        <v/>
      </c>
      <c r="H179" s="25" t="str">
        <f t="shared" si="8"/>
        <v/>
      </c>
      <c r="I179" s="25" t="str">
        <f t="shared" si="9"/>
        <v/>
      </c>
      <c r="J179" s="26" t="str">
        <f>IF(E179="","",IF(lookup!U171&lt;0,0,lookup!U171))</f>
        <v/>
      </c>
    </row>
    <row r="180" spans="4:10" ht="12.75">
      <c r="D180" s="10"/>
      <c r="E180" s="30" t="str">
        <f>IF(J179="","",IF(B$15&lt;E179+1,"",IF(J179=B$16,"",lookup!R172)))</f>
        <v/>
      </c>
      <c r="F180" s="11" t="str">
        <f t="shared" si="7"/>
        <v/>
      </c>
      <c r="G180" s="11" t="str">
        <f>IF(E180="","",lookup!T172)</f>
        <v/>
      </c>
      <c r="H180" s="11" t="str">
        <f t="shared" si="8"/>
        <v/>
      </c>
      <c r="I180" s="11" t="str">
        <f t="shared" si="9"/>
        <v/>
      </c>
      <c r="J180" s="31" t="str">
        <f>IF(E180="","",IF(lookup!U172&lt;0,0,lookup!U172))</f>
        <v/>
      </c>
    </row>
    <row r="181" spans="4:10" ht="12.75">
      <c r="D181" s="10"/>
      <c r="E181" s="30" t="str">
        <f>IF(J180="","",IF(B$15&lt;E180+1,"",IF(J180=B$16,"",lookup!R173)))</f>
        <v/>
      </c>
      <c r="F181" s="11" t="str">
        <f t="shared" si="7"/>
        <v/>
      </c>
      <c r="G181" s="11" t="str">
        <f>IF(E181="","",lookup!T173)</f>
        <v/>
      </c>
      <c r="H181" s="11" t="str">
        <f t="shared" si="8"/>
        <v/>
      </c>
      <c r="I181" s="11" t="str">
        <f t="shared" si="9"/>
        <v/>
      </c>
      <c r="J181" s="31" t="str">
        <f>IF(E181="","",IF(lookup!U173&lt;0,0,lookup!U173))</f>
        <v/>
      </c>
    </row>
    <row r="182" spans="4:10" ht="12.75">
      <c r="D182" s="10"/>
      <c r="E182" s="30" t="str">
        <f>IF(J181="","",IF(B$15&lt;E181+1,"",IF(J181=B$16,"",lookup!R174)))</f>
        <v/>
      </c>
      <c r="F182" s="11" t="str">
        <f t="shared" si="7"/>
        <v/>
      </c>
      <c r="G182" s="11" t="str">
        <f>IF(E182="","",lookup!T174)</f>
        <v/>
      </c>
      <c r="H182" s="11" t="str">
        <f t="shared" si="8"/>
        <v/>
      </c>
      <c r="I182" s="11" t="str">
        <f t="shared" si="9"/>
        <v/>
      </c>
      <c r="J182" s="31" t="str">
        <f>IF(E182="","",IF(lookup!U174&lt;0,0,lookup!U174))</f>
        <v/>
      </c>
    </row>
    <row r="183" spans="4:10" ht="12.75">
      <c r="D183" s="10"/>
      <c r="E183" s="30" t="str">
        <f>IF(J182="","",IF(B$15&lt;E182+1,"",IF(J182=B$16,"",lookup!R175)))</f>
        <v/>
      </c>
      <c r="F183" s="11" t="str">
        <f t="shared" si="7"/>
        <v/>
      </c>
      <c r="G183" s="11" t="str">
        <f>IF(E183="","",lookup!T175)</f>
        <v/>
      </c>
      <c r="H183" s="11" t="str">
        <f t="shared" si="8"/>
        <v/>
      </c>
      <c r="I183" s="11" t="str">
        <f t="shared" si="9"/>
        <v/>
      </c>
      <c r="J183" s="31" t="str">
        <f>IF(E183="","",IF(lookup!U175&lt;0,0,lookup!U175))</f>
        <v/>
      </c>
    </row>
    <row r="184" spans="4:10" ht="12.75">
      <c r="D184" s="10"/>
      <c r="E184" s="30" t="str">
        <f>IF(J183="","",IF(B$15&lt;E183+1,"",IF(J183=B$16,"",lookup!R176)))</f>
        <v/>
      </c>
      <c r="F184" s="11" t="str">
        <f t="shared" si="7"/>
        <v/>
      </c>
      <c r="G184" s="11" t="str">
        <f>IF(E184="","",lookup!T176)</f>
        <v/>
      </c>
      <c r="H184" s="11" t="str">
        <f t="shared" si="8"/>
        <v/>
      </c>
      <c r="I184" s="11" t="str">
        <f t="shared" si="9"/>
        <v/>
      </c>
      <c r="J184" s="31" t="str">
        <f>IF(E184="","",IF(lookup!U176&lt;0,0,lookup!U176))</f>
        <v/>
      </c>
    </row>
    <row r="185" spans="4:10" ht="12.75">
      <c r="D185" s="10"/>
      <c r="E185" s="30" t="str">
        <f>IF(J184="","",IF(B$15&lt;E184+1,"",IF(J184=B$16,"",lookup!R177)))</f>
        <v/>
      </c>
      <c r="F185" s="11" t="str">
        <f t="shared" si="7"/>
        <v/>
      </c>
      <c r="G185" s="11" t="str">
        <f>IF(E185="","",lookup!T177)</f>
        <v/>
      </c>
      <c r="H185" s="11" t="str">
        <f t="shared" si="8"/>
        <v/>
      </c>
      <c r="I185" s="11" t="str">
        <f t="shared" si="9"/>
        <v/>
      </c>
      <c r="J185" s="31" t="str">
        <f>IF(E185="","",IF(lookup!U177&lt;0,0,lookup!U177))</f>
        <v/>
      </c>
    </row>
    <row r="186" spans="4:10" ht="12.75">
      <c r="D186" s="10"/>
      <c r="E186" s="30" t="str">
        <f>IF(J185="","",IF(B$15&lt;E185+1,"",IF(J185=B$16,"",lookup!R178)))</f>
        <v/>
      </c>
      <c r="F186" s="11" t="str">
        <f t="shared" si="7"/>
        <v/>
      </c>
      <c r="G186" s="11" t="str">
        <f>IF(E186="","",lookup!T178)</f>
        <v/>
      </c>
      <c r="H186" s="11" t="str">
        <f t="shared" si="8"/>
        <v/>
      </c>
      <c r="I186" s="11" t="str">
        <f t="shared" si="9"/>
        <v/>
      </c>
      <c r="J186" s="31" t="str">
        <f>IF(E186="","",IF(lookup!U178&lt;0,0,lookup!U178))</f>
        <v/>
      </c>
    </row>
    <row r="187" spans="4:10" ht="12.75">
      <c r="D187" s="10"/>
      <c r="E187" s="30" t="str">
        <f>IF(J186="","",IF(B$15&lt;E186+1,"",IF(J186=B$16,"",lookup!R179)))</f>
        <v/>
      </c>
      <c r="F187" s="11" t="str">
        <f t="shared" si="7"/>
        <v/>
      </c>
      <c r="G187" s="11" t="str">
        <f>IF(E187="","",lookup!T179)</f>
        <v/>
      </c>
      <c r="H187" s="11" t="str">
        <f t="shared" si="8"/>
        <v/>
      </c>
      <c r="I187" s="11" t="str">
        <f t="shared" si="9"/>
        <v/>
      </c>
      <c r="J187" s="31" t="str">
        <f>IF(E187="","",IF(lookup!U179&lt;0,0,lookup!U179))</f>
        <v/>
      </c>
    </row>
    <row r="188" spans="4:10" ht="12.75">
      <c r="D188" s="10"/>
      <c r="E188" s="30" t="str">
        <f>IF(J187="","",IF(B$15&lt;E187+1,"",IF(J187=B$16,"",lookup!R180)))</f>
        <v/>
      </c>
      <c r="F188" s="11" t="str">
        <f t="shared" si="7"/>
        <v/>
      </c>
      <c r="G188" s="11" t="str">
        <f>IF(E188="","",lookup!T180)</f>
        <v/>
      </c>
      <c r="H188" s="11" t="str">
        <f t="shared" si="8"/>
        <v/>
      </c>
      <c r="I188" s="11" t="str">
        <f t="shared" si="9"/>
        <v/>
      </c>
      <c r="J188" s="31" t="str">
        <f>IF(E188="","",IF(lookup!U180&lt;0,0,lookup!U180))</f>
        <v/>
      </c>
    </row>
    <row r="189" spans="4:10" ht="12.75">
      <c r="D189" s="10"/>
      <c r="E189" s="30" t="str">
        <f>IF(J188="","",IF(B$15&lt;E188+1,"",IF(J188=B$16,"",lookup!R181)))</f>
        <v/>
      </c>
      <c r="F189" s="11" t="str">
        <f t="shared" si="7"/>
        <v/>
      </c>
      <c r="G189" s="11" t="str">
        <f>IF(E189="","",lookup!T181)</f>
        <v/>
      </c>
      <c r="H189" s="11" t="str">
        <f t="shared" si="8"/>
        <v/>
      </c>
      <c r="I189" s="11" t="str">
        <f t="shared" si="9"/>
        <v/>
      </c>
      <c r="J189" s="31" t="str">
        <f>IF(E189="","",IF(lookup!U181&lt;0,0,lookup!U181))</f>
        <v/>
      </c>
    </row>
    <row r="190" spans="4:10" ht="13.5" thickBot="1">
      <c r="D190" s="10"/>
      <c r="E190" s="27" t="str">
        <f>IF(J189="","",IF(B$15&lt;E189+1,"",IF(J189=B$16,"",lookup!R182)))</f>
        <v/>
      </c>
      <c r="F190" s="28" t="str">
        <f t="shared" si="7"/>
        <v/>
      </c>
      <c r="G190" s="28" t="str">
        <f>IF(E190="","",lookup!T182)</f>
        <v/>
      </c>
      <c r="H190" s="28" t="str">
        <f t="shared" si="8"/>
        <v/>
      </c>
      <c r="I190" s="28" t="str">
        <f t="shared" si="9"/>
        <v/>
      </c>
      <c r="J190" s="29" t="str">
        <f>IF(E190="","",IF(lookup!U182&lt;0,0,lookup!U182))</f>
        <v/>
      </c>
    </row>
    <row r="191" spans="4:10" ht="12.75">
      <c r="D191" s="10"/>
      <c r="E191" s="24" t="str">
        <f>IF(J190="","",IF(B$15&lt;E190+1,"",IF(J190=B$16,"",lookup!R183)))</f>
        <v/>
      </c>
      <c r="F191" s="25" t="str">
        <f t="shared" si="7"/>
        <v/>
      </c>
      <c r="G191" s="25" t="str">
        <f>IF(E191="","",lookup!T183)</f>
        <v/>
      </c>
      <c r="H191" s="25" t="str">
        <f t="shared" si="8"/>
        <v/>
      </c>
      <c r="I191" s="25" t="str">
        <f t="shared" si="9"/>
        <v/>
      </c>
      <c r="J191" s="26" t="str">
        <f>IF(E191="","",IF(lookup!U183&lt;0,0,lookup!U183))</f>
        <v/>
      </c>
    </row>
    <row r="192" spans="4:10" ht="12.75">
      <c r="D192" s="10"/>
      <c r="E192" s="30" t="str">
        <f>IF(J191="","",IF(B$15&lt;E191+1,"",IF(J191=B$16,"",lookup!R184)))</f>
        <v/>
      </c>
      <c r="F192" s="11" t="str">
        <f t="shared" si="7"/>
        <v/>
      </c>
      <c r="G192" s="11" t="str">
        <f>IF(E192="","",lookup!T184)</f>
        <v/>
      </c>
      <c r="H192" s="11" t="str">
        <f t="shared" si="8"/>
        <v/>
      </c>
      <c r="I192" s="11" t="str">
        <f t="shared" si="9"/>
        <v/>
      </c>
      <c r="J192" s="31" t="str">
        <f>IF(E192="","",IF(lookup!U184&lt;0,0,lookup!U184))</f>
        <v/>
      </c>
    </row>
    <row r="193" spans="4:10" ht="12.75">
      <c r="D193" s="10"/>
      <c r="E193" s="30" t="str">
        <f>IF(J192="","",IF(B$15&lt;E192+1,"",IF(J192=B$16,"",lookup!R185)))</f>
        <v/>
      </c>
      <c r="F193" s="11" t="str">
        <f t="shared" si="7"/>
        <v/>
      </c>
      <c r="G193" s="11" t="str">
        <f>IF(E193="","",lookup!T185)</f>
        <v/>
      </c>
      <c r="H193" s="11" t="str">
        <f t="shared" si="8"/>
        <v/>
      </c>
      <c r="I193" s="11" t="str">
        <f t="shared" si="9"/>
        <v/>
      </c>
      <c r="J193" s="31" t="str">
        <f>IF(E193="","",IF(lookup!U185&lt;0,0,lookup!U185))</f>
        <v/>
      </c>
    </row>
    <row r="194" spans="4:10" ht="12.75">
      <c r="D194" s="10"/>
      <c r="E194" s="30" t="str">
        <f>IF(J193="","",IF(B$15&lt;E193+1,"",IF(J193=B$16,"",lookup!R186)))</f>
        <v/>
      </c>
      <c r="F194" s="11" t="str">
        <f t="shared" si="7"/>
        <v/>
      </c>
      <c r="G194" s="11" t="str">
        <f>IF(E194="","",lookup!T186)</f>
        <v/>
      </c>
      <c r="H194" s="11" t="str">
        <f t="shared" si="8"/>
        <v/>
      </c>
      <c r="I194" s="11" t="str">
        <f t="shared" si="9"/>
        <v/>
      </c>
      <c r="J194" s="31" t="str">
        <f>IF(E194="","",IF(lookup!U186&lt;0,0,lookup!U186))</f>
        <v/>
      </c>
    </row>
    <row r="195" spans="4:10" ht="12.75">
      <c r="D195" s="10"/>
      <c r="E195" s="30" t="str">
        <f>IF(J194="","",IF(B$15&lt;E194+1,"",IF(J194=B$16,"",lookup!R187)))</f>
        <v/>
      </c>
      <c r="F195" s="11" t="str">
        <f t="shared" si="7"/>
        <v/>
      </c>
      <c r="G195" s="11" t="str">
        <f>IF(E195="","",lookup!T187)</f>
        <v/>
      </c>
      <c r="H195" s="11" t="str">
        <f t="shared" si="8"/>
        <v/>
      </c>
      <c r="I195" s="11" t="str">
        <f t="shared" si="9"/>
        <v/>
      </c>
      <c r="J195" s="31" t="str">
        <f>IF(E195="","",IF(lookup!U187&lt;0,0,lookup!U187))</f>
        <v/>
      </c>
    </row>
    <row r="196" spans="4:10" ht="12.75">
      <c r="D196" s="10"/>
      <c r="E196" s="30" t="str">
        <f>IF(J195="","",IF(B$15&lt;E195+1,"",IF(J195=B$16,"",lookup!R188)))</f>
        <v/>
      </c>
      <c r="F196" s="11" t="str">
        <f t="shared" si="7"/>
        <v/>
      </c>
      <c r="G196" s="11" t="str">
        <f>IF(E196="","",lookup!T188)</f>
        <v/>
      </c>
      <c r="H196" s="11" t="str">
        <f t="shared" si="8"/>
        <v/>
      </c>
      <c r="I196" s="11" t="str">
        <f t="shared" si="9"/>
        <v/>
      </c>
      <c r="J196" s="31" t="str">
        <f>IF(E196="","",IF(lookup!U188&lt;0,0,lookup!U188))</f>
        <v/>
      </c>
    </row>
    <row r="197" spans="4:10" ht="12.75">
      <c r="D197" s="10"/>
      <c r="E197" s="30" t="str">
        <f>IF(J196="","",IF(B$15&lt;E196+1,"",IF(J196=B$16,"",lookup!R189)))</f>
        <v/>
      </c>
      <c r="F197" s="11" t="str">
        <f t="shared" si="7"/>
        <v/>
      </c>
      <c r="G197" s="11" t="str">
        <f>IF(E197="","",lookup!T189)</f>
        <v/>
      </c>
      <c r="H197" s="11" t="str">
        <f t="shared" si="8"/>
        <v/>
      </c>
      <c r="I197" s="11" t="str">
        <f t="shared" si="9"/>
        <v/>
      </c>
      <c r="J197" s="31" t="str">
        <f>IF(E197="","",IF(lookup!U189&lt;0,0,lookup!U189))</f>
        <v/>
      </c>
    </row>
    <row r="198" spans="4:10" ht="12.75">
      <c r="D198" s="10"/>
      <c r="E198" s="30" t="str">
        <f>IF(J197="","",IF(B$15&lt;E197+1,"",IF(J197=B$16,"",lookup!R190)))</f>
        <v/>
      </c>
      <c r="F198" s="11" t="str">
        <f t="shared" si="7"/>
        <v/>
      </c>
      <c r="G198" s="11" t="str">
        <f>IF(E198="","",lookup!T190)</f>
        <v/>
      </c>
      <c r="H198" s="11" t="str">
        <f t="shared" si="8"/>
        <v/>
      </c>
      <c r="I198" s="11" t="str">
        <f t="shared" si="9"/>
        <v/>
      </c>
      <c r="J198" s="31" t="str">
        <f>IF(E198="","",IF(lookup!U190&lt;0,0,lookup!U190))</f>
        <v/>
      </c>
    </row>
    <row r="199" spans="4:10" ht="12.75">
      <c r="D199" s="10"/>
      <c r="E199" s="30" t="str">
        <f>IF(J198="","",IF(B$15&lt;E198+1,"",IF(J198=B$16,"",lookup!R191)))</f>
        <v/>
      </c>
      <c r="F199" s="11" t="str">
        <f t="shared" si="7"/>
        <v/>
      </c>
      <c r="G199" s="11" t="str">
        <f>IF(E199="","",lookup!T191)</f>
        <v/>
      </c>
      <c r="H199" s="11" t="str">
        <f t="shared" si="8"/>
        <v/>
      </c>
      <c r="I199" s="11" t="str">
        <f t="shared" si="9"/>
        <v/>
      </c>
      <c r="J199" s="31" t="str">
        <f>IF(E199="","",IF(lookup!U191&lt;0,0,lookup!U191))</f>
        <v/>
      </c>
    </row>
    <row r="200" spans="4:10" ht="12.75">
      <c r="D200" s="10"/>
      <c r="E200" s="30" t="str">
        <f>IF(J199="","",IF(B$15&lt;E199+1,"",IF(J199=B$16,"",lookup!R192)))</f>
        <v/>
      </c>
      <c r="F200" s="11" t="str">
        <f t="shared" si="7"/>
        <v/>
      </c>
      <c r="G200" s="11" t="str">
        <f>IF(E200="","",lookup!T192)</f>
        <v/>
      </c>
      <c r="H200" s="11" t="str">
        <f t="shared" si="8"/>
        <v/>
      </c>
      <c r="I200" s="11" t="str">
        <f t="shared" si="9"/>
        <v/>
      </c>
      <c r="J200" s="31" t="str">
        <f>IF(E200="","",IF(lookup!U192&lt;0,0,lookup!U192))</f>
        <v/>
      </c>
    </row>
    <row r="201" spans="4:10" ht="12.75">
      <c r="D201" s="10"/>
      <c r="E201" s="30" t="str">
        <f>IF(J200="","",IF(B$15&lt;E200+1,"",IF(J200=B$16,"",lookup!R193)))</f>
        <v/>
      </c>
      <c r="F201" s="11" t="str">
        <f t="shared" si="7"/>
        <v/>
      </c>
      <c r="G201" s="11" t="str">
        <f>IF(E201="","",lookup!T193)</f>
        <v/>
      </c>
      <c r="H201" s="11" t="str">
        <f t="shared" si="8"/>
        <v/>
      </c>
      <c r="I201" s="11" t="str">
        <f t="shared" si="9"/>
        <v/>
      </c>
      <c r="J201" s="31" t="str">
        <f>IF(E201="","",IF(lookup!U193&lt;0,0,lookup!U193))</f>
        <v/>
      </c>
    </row>
    <row r="202" spans="4:10" ht="13.5" thickBot="1">
      <c r="D202" s="10"/>
      <c r="E202" s="27" t="str">
        <f>IF(J201="","",IF(B$15&lt;E201+1,"",IF(J201=B$16,"",lookup!R194)))</f>
        <v/>
      </c>
      <c r="F202" s="28" t="str">
        <f t="shared" si="7"/>
        <v/>
      </c>
      <c r="G202" s="28" t="str">
        <f>IF(E202="","",lookup!T194)</f>
        <v/>
      </c>
      <c r="H202" s="28" t="str">
        <f t="shared" si="8"/>
        <v/>
      </c>
      <c r="I202" s="28" t="str">
        <f t="shared" si="9"/>
        <v/>
      </c>
      <c r="J202" s="29" t="str">
        <f>IF(E202="","",IF(lookup!U194&lt;0,0,lookup!U194))</f>
        <v/>
      </c>
    </row>
    <row r="203" spans="4:10" ht="12.75">
      <c r="D203" s="10"/>
      <c r="E203" s="24" t="str">
        <f>IF(J202="","",IF(B$15&lt;E202+1,"",IF(J202=B$16,"",lookup!R195)))</f>
        <v/>
      </c>
      <c r="F203" s="25" t="str">
        <f t="shared" si="7"/>
        <v/>
      </c>
      <c r="G203" s="25" t="str">
        <f>IF(E203="","",lookup!T195)</f>
        <v/>
      </c>
      <c r="H203" s="25" t="str">
        <f t="shared" si="8"/>
        <v/>
      </c>
      <c r="I203" s="25" t="str">
        <f t="shared" si="9"/>
        <v/>
      </c>
      <c r="J203" s="26" t="str">
        <f>IF(E203="","",IF(lookup!U195&lt;0,0,lookup!U195))</f>
        <v/>
      </c>
    </row>
    <row r="204" spans="4:10" ht="12.75">
      <c r="D204" s="10"/>
      <c r="E204" s="30" t="str">
        <f>IF(J203="","",IF(B$15&lt;E203+1,"",IF(J203=B$16,"",lookup!R196)))</f>
        <v/>
      </c>
      <c r="F204" s="11" t="str">
        <f aca="true" t="shared" si="10" ref="F204:F267">IF(E204="","",B$14)</f>
        <v/>
      </c>
      <c r="G204" s="11" t="str">
        <f>IF(E204="","",lookup!T196)</f>
        <v/>
      </c>
      <c r="H204" s="11" t="str">
        <f aca="true" t="shared" si="11" ref="H204:H267">IF(E204="","",H203+B$14)</f>
        <v/>
      </c>
      <c r="I204" s="11" t="str">
        <f t="shared" si="9"/>
        <v/>
      </c>
      <c r="J204" s="31" t="str">
        <f>IF(E204="","",IF(lookup!U196&lt;0,0,lookup!U196))</f>
        <v/>
      </c>
    </row>
    <row r="205" spans="4:10" ht="12.75">
      <c r="D205" s="10"/>
      <c r="E205" s="30" t="str">
        <f>IF(J204="","",IF(B$15&lt;E204+1,"",IF(J204=B$16,"",lookup!R197)))</f>
        <v/>
      </c>
      <c r="F205" s="11" t="str">
        <f t="shared" si="10"/>
        <v/>
      </c>
      <c r="G205" s="11" t="str">
        <f>IF(E205="","",lookup!T197)</f>
        <v/>
      </c>
      <c r="H205" s="11" t="str">
        <f t="shared" si="11"/>
        <v/>
      </c>
      <c r="I205" s="11" t="str">
        <f t="shared" si="9"/>
        <v/>
      </c>
      <c r="J205" s="31" t="str">
        <f>IF(E205="","",IF(lookup!U197&lt;0,0,lookup!U197))</f>
        <v/>
      </c>
    </row>
    <row r="206" spans="4:10" ht="12.75">
      <c r="D206" s="10"/>
      <c r="E206" s="30" t="str">
        <f>IF(J205="","",IF(B$15&lt;E205+1,"",IF(J205=B$16,"",lookup!R198)))</f>
        <v/>
      </c>
      <c r="F206" s="11" t="str">
        <f t="shared" si="10"/>
        <v/>
      </c>
      <c r="G206" s="11" t="str">
        <f>IF(E206="","",lookup!T198)</f>
        <v/>
      </c>
      <c r="H206" s="11" t="str">
        <f t="shared" si="11"/>
        <v/>
      </c>
      <c r="I206" s="11" t="str">
        <f t="shared" si="9"/>
        <v/>
      </c>
      <c r="J206" s="31" t="str">
        <f>IF(E206="","",IF(lookup!U198&lt;0,0,lookup!U198))</f>
        <v/>
      </c>
    </row>
    <row r="207" spans="4:10" ht="12.75">
      <c r="D207" s="10"/>
      <c r="E207" s="30" t="str">
        <f>IF(J206="","",IF(B$15&lt;E206+1,"",IF(J206=B$16,"",lookup!R199)))</f>
        <v/>
      </c>
      <c r="F207" s="11" t="str">
        <f t="shared" si="10"/>
        <v/>
      </c>
      <c r="G207" s="11" t="str">
        <f>IF(E207="","",lookup!T199)</f>
        <v/>
      </c>
      <c r="H207" s="11" t="str">
        <f t="shared" si="11"/>
        <v/>
      </c>
      <c r="I207" s="11" t="str">
        <f t="shared" si="9"/>
        <v/>
      </c>
      <c r="J207" s="31" t="str">
        <f>IF(E207="","",IF(lookup!U199&lt;0,0,lookup!U199))</f>
        <v/>
      </c>
    </row>
    <row r="208" spans="4:10" ht="12.75">
      <c r="D208" s="10"/>
      <c r="E208" s="30" t="str">
        <f>IF(J207="","",IF(B$15&lt;E207+1,"",IF(J207=B$16,"",lookup!R200)))</f>
        <v/>
      </c>
      <c r="F208" s="11" t="str">
        <f t="shared" si="10"/>
        <v/>
      </c>
      <c r="G208" s="11" t="str">
        <f>IF(E208="","",lookup!T200)</f>
        <v/>
      </c>
      <c r="H208" s="11" t="str">
        <f t="shared" si="11"/>
        <v/>
      </c>
      <c r="I208" s="11" t="str">
        <f t="shared" si="9"/>
        <v/>
      </c>
      <c r="J208" s="31" t="str">
        <f>IF(E208="","",IF(lookup!U200&lt;0,0,lookup!U200))</f>
        <v/>
      </c>
    </row>
    <row r="209" spans="4:10" ht="12.75">
      <c r="D209" s="10"/>
      <c r="E209" s="30" t="str">
        <f>IF(J208="","",IF(B$15&lt;E208+1,"",IF(J208=B$16,"",lookup!R201)))</f>
        <v/>
      </c>
      <c r="F209" s="11" t="str">
        <f t="shared" si="10"/>
        <v/>
      </c>
      <c r="G209" s="11" t="str">
        <f>IF(E209="","",lookup!T201)</f>
        <v/>
      </c>
      <c r="H209" s="11" t="str">
        <f t="shared" si="11"/>
        <v/>
      </c>
      <c r="I209" s="11" t="str">
        <f t="shared" si="9"/>
        <v/>
      </c>
      <c r="J209" s="31" t="str">
        <f>IF(E209="","",IF(lookup!U201&lt;0,0,lookup!U201))</f>
        <v/>
      </c>
    </row>
    <row r="210" spans="4:10" ht="12.75">
      <c r="D210" s="10"/>
      <c r="E210" s="30" t="str">
        <f>IF(J209="","",IF(B$15&lt;E209+1,"",IF(J209=B$16,"",lookup!R202)))</f>
        <v/>
      </c>
      <c r="F210" s="11" t="str">
        <f t="shared" si="10"/>
        <v/>
      </c>
      <c r="G210" s="11" t="str">
        <f>IF(E210="","",lookup!T202)</f>
        <v/>
      </c>
      <c r="H210" s="11" t="str">
        <f t="shared" si="11"/>
        <v/>
      </c>
      <c r="I210" s="11" t="str">
        <f t="shared" si="9"/>
        <v/>
      </c>
      <c r="J210" s="31" t="str">
        <f>IF(E210="","",IF(lookup!U202&lt;0,0,lookup!U202))</f>
        <v/>
      </c>
    </row>
    <row r="211" spans="4:10" ht="12.75">
      <c r="D211" s="10"/>
      <c r="E211" s="30" t="str">
        <f>IF(J210="","",IF(B$15&lt;E210+1,"",IF(J210=B$16,"",lookup!R203)))</f>
        <v/>
      </c>
      <c r="F211" s="11" t="str">
        <f t="shared" si="10"/>
        <v/>
      </c>
      <c r="G211" s="11" t="str">
        <f>IF(E211="","",lookup!T203)</f>
        <v/>
      </c>
      <c r="H211" s="11" t="str">
        <f t="shared" si="11"/>
        <v/>
      </c>
      <c r="I211" s="11" t="str">
        <f t="shared" si="9"/>
        <v/>
      </c>
      <c r="J211" s="31" t="str">
        <f>IF(E211="","",IF(lookup!U203&lt;0,0,lookup!U203))</f>
        <v/>
      </c>
    </row>
    <row r="212" spans="4:10" ht="12.75">
      <c r="D212" s="10"/>
      <c r="E212" s="30" t="str">
        <f>IF(J211="","",IF(B$15&lt;E211+1,"",IF(J211=B$16,"",lookup!R204)))</f>
        <v/>
      </c>
      <c r="F212" s="11" t="str">
        <f t="shared" si="10"/>
        <v/>
      </c>
      <c r="G212" s="11" t="str">
        <f>IF(E212="","",lookup!T204)</f>
        <v/>
      </c>
      <c r="H212" s="11" t="str">
        <f t="shared" si="11"/>
        <v/>
      </c>
      <c r="I212" s="11" t="str">
        <f t="shared" si="9"/>
        <v/>
      </c>
      <c r="J212" s="31" t="str">
        <f>IF(E212="","",IF(lookup!U204&lt;0,0,lookup!U204))</f>
        <v/>
      </c>
    </row>
    <row r="213" spans="4:10" ht="12.75">
      <c r="D213" s="10"/>
      <c r="E213" s="30" t="str">
        <f>IF(J212="","",IF(B$15&lt;E212+1,"",IF(J212=B$16,"",lookup!R205)))</f>
        <v/>
      </c>
      <c r="F213" s="11" t="str">
        <f t="shared" si="10"/>
        <v/>
      </c>
      <c r="G213" s="11" t="str">
        <f>IF(E213="","",lookup!T205)</f>
        <v/>
      </c>
      <c r="H213" s="11" t="str">
        <f t="shared" si="11"/>
        <v/>
      </c>
      <c r="I213" s="11" t="str">
        <f t="shared" si="9"/>
        <v/>
      </c>
      <c r="J213" s="31" t="str">
        <f>IF(E213="","",IF(lookup!U205&lt;0,0,lookup!U205))</f>
        <v/>
      </c>
    </row>
    <row r="214" spans="4:10" ht="13.5" thickBot="1">
      <c r="D214" s="10"/>
      <c r="E214" s="27" t="str">
        <f>IF(J213="","",IF(B$15&lt;E213+1,"",IF(J213=B$16,"",lookup!R206)))</f>
        <v/>
      </c>
      <c r="F214" s="28" t="str">
        <f t="shared" si="10"/>
        <v/>
      </c>
      <c r="G214" s="28" t="str">
        <f>IF(E214="","",lookup!T206)</f>
        <v/>
      </c>
      <c r="H214" s="28" t="str">
        <f t="shared" si="11"/>
        <v/>
      </c>
      <c r="I214" s="28" t="str">
        <f t="shared" si="9"/>
        <v/>
      </c>
      <c r="J214" s="29" t="str">
        <f>IF(E214="","",IF(lookup!U206&lt;0,0,lookup!U206))</f>
        <v/>
      </c>
    </row>
    <row r="215" spans="4:10" ht="12.75">
      <c r="D215" s="10"/>
      <c r="E215" s="24" t="str">
        <f>IF(J214="","",IF(B$15&lt;E214+1,"",IF(J214=B$16,"",lookup!R207)))</f>
        <v/>
      </c>
      <c r="F215" s="25" t="str">
        <f t="shared" si="10"/>
        <v/>
      </c>
      <c r="G215" s="25" t="str">
        <f>IF(E215="","",lookup!T207)</f>
        <v/>
      </c>
      <c r="H215" s="25" t="str">
        <f t="shared" si="11"/>
        <v/>
      </c>
      <c r="I215" s="25" t="str">
        <f aca="true" t="shared" si="12" ref="I215:I278">IF(E215="","",I214+G215)</f>
        <v/>
      </c>
      <c r="J215" s="26" t="str">
        <f>IF(E215="","",IF(lookup!U207&lt;0,0,lookup!U207))</f>
        <v/>
      </c>
    </row>
    <row r="216" spans="4:10" ht="12.75">
      <c r="D216" s="10"/>
      <c r="E216" s="30" t="str">
        <f>IF(J215="","",IF(B$15&lt;E215+1,"",IF(J215=B$16,"",lookup!R208)))</f>
        <v/>
      </c>
      <c r="F216" s="11" t="str">
        <f t="shared" si="10"/>
        <v/>
      </c>
      <c r="G216" s="11" t="str">
        <f>IF(E216="","",lookup!T208)</f>
        <v/>
      </c>
      <c r="H216" s="11" t="str">
        <f t="shared" si="11"/>
        <v/>
      </c>
      <c r="I216" s="11" t="str">
        <f t="shared" si="12"/>
        <v/>
      </c>
      <c r="J216" s="31" t="str">
        <f>IF(E216="","",IF(lookup!U208&lt;0,0,lookup!U208))</f>
        <v/>
      </c>
    </row>
    <row r="217" spans="4:10" ht="12.75">
      <c r="D217" s="10"/>
      <c r="E217" s="30" t="str">
        <f>IF(J216="","",IF(B$15&lt;E216+1,"",IF(J216=B$16,"",lookup!R209)))</f>
        <v/>
      </c>
      <c r="F217" s="11" t="str">
        <f t="shared" si="10"/>
        <v/>
      </c>
      <c r="G217" s="11" t="str">
        <f>IF(E217="","",lookup!T209)</f>
        <v/>
      </c>
      <c r="H217" s="11" t="str">
        <f t="shared" si="11"/>
        <v/>
      </c>
      <c r="I217" s="11" t="str">
        <f t="shared" si="12"/>
        <v/>
      </c>
      <c r="J217" s="31" t="str">
        <f>IF(E217="","",IF(lookup!U209&lt;0,0,lookup!U209))</f>
        <v/>
      </c>
    </row>
    <row r="218" spans="4:10" ht="12.75">
      <c r="D218" s="10"/>
      <c r="E218" s="30" t="str">
        <f>IF(J217="","",IF(B$15&lt;E217+1,"",IF(J217=B$16,"",lookup!R210)))</f>
        <v/>
      </c>
      <c r="F218" s="11" t="str">
        <f t="shared" si="10"/>
        <v/>
      </c>
      <c r="G218" s="11" t="str">
        <f>IF(E218="","",lookup!T210)</f>
        <v/>
      </c>
      <c r="H218" s="11" t="str">
        <f t="shared" si="11"/>
        <v/>
      </c>
      <c r="I218" s="11" t="str">
        <f t="shared" si="12"/>
        <v/>
      </c>
      <c r="J218" s="31" t="str">
        <f>IF(E218="","",IF(lookup!U210&lt;0,0,lookup!U210))</f>
        <v/>
      </c>
    </row>
    <row r="219" spans="4:10" ht="12.75">
      <c r="D219" s="10"/>
      <c r="E219" s="30" t="str">
        <f>IF(J218="","",IF(B$15&lt;E218+1,"",IF(J218=B$16,"",lookup!R211)))</f>
        <v/>
      </c>
      <c r="F219" s="11" t="str">
        <f t="shared" si="10"/>
        <v/>
      </c>
      <c r="G219" s="11" t="str">
        <f>IF(E219="","",lookup!T211)</f>
        <v/>
      </c>
      <c r="H219" s="11" t="str">
        <f t="shared" si="11"/>
        <v/>
      </c>
      <c r="I219" s="11" t="str">
        <f t="shared" si="12"/>
        <v/>
      </c>
      <c r="J219" s="31" t="str">
        <f>IF(E219="","",IF(lookup!U211&lt;0,0,lookup!U211))</f>
        <v/>
      </c>
    </row>
    <row r="220" spans="4:10" ht="12.75">
      <c r="D220" s="10"/>
      <c r="E220" s="30" t="str">
        <f>IF(J219="","",IF(B$15&lt;E219+1,"",IF(J219=B$16,"",lookup!R212)))</f>
        <v/>
      </c>
      <c r="F220" s="11" t="str">
        <f t="shared" si="10"/>
        <v/>
      </c>
      <c r="G220" s="11" t="str">
        <f>IF(E220="","",lookup!T212)</f>
        <v/>
      </c>
      <c r="H220" s="11" t="str">
        <f t="shared" si="11"/>
        <v/>
      </c>
      <c r="I220" s="11" t="str">
        <f t="shared" si="12"/>
        <v/>
      </c>
      <c r="J220" s="31" t="str">
        <f>IF(E220="","",IF(lookup!U212&lt;0,0,lookup!U212))</f>
        <v/>
      </c>
    </row>
    <row r="221" spans="4:10" ht="12.75">
      <c r="D221" s="10"/>
      <c r="E221" s="30" t="str">
        <f>IF(J220="","",IF(B$15&lt;E220+1,"",IF(J220=B$16,"",lookup!R213)))</f>
        <v/>
      </c>
      <c r="F221" s="11" t="str">
        <f t="shared" si="10"/>
        <v/>
      </c>
      <c r="G221" s="11" t="str">
        <f>IF(E221="","",lookup!T213)</f>
        <v/>
      </c>
      <c r="H221" s="11" t="str">
        <f t="shared" si="11"/>
        <v/>
      </c>
      <c r="I221" s="11" t="str">
        <f t="shared" si="12"/>
        <v/>
      </c>
      <c r="J221" s="31" t="str">
        <f>IF(E221="","",IF(lookup!U213&lt;0,0,lookup!U213))</f>
        <v/>
      </c>
    </row>
    <row r="222" spans="4:10" ht="12.75">
      <c r="D222" s="10"/>
      <c r="E222" s="30" t="str">
        <f>IF(J221="","",IF(B$15&lt;E221+1,"",IF(J221=B$16,"",lookup!R214)))</f>
        <v/>
      </c>
      <c r="F222" s="11" t="str">
        <f t="shared" si="10"/>
        <v/>
      </c>
      <c r="G222" s="11" t="str">
        <f>IF(E222="","",lookup!T214)</f>
        <v/>
      </c>
      <c r="H222" s="11" t="str">
        <f t="shared" si="11"/>
        <v/>
      </c>
      <c r="I222" s="11" t="str">
        <f t="shared" si="12"/>
        <v/>
      </c>
      <c r="J222" s="31" t="str">
        <f>IF(E222="","",IF(lookup!U214&lt;0,0,lookup!U214))</f>
        <v/>
      </c>
    </row>
    <row r="223" spans="4:10" ht="12.75">
      <c r="D223" s="10"/>
      <c r="E223" s="30" t="str">
        <f>IF(J222="","",IF(B$15&lt;E222+1,"",IF(J222=B$16,"",lookup!R215)))</f>
        <v/>
      </c>
      <c r="F223" s="11" t="str">
        <f t="shared" si="10"/>
        <v/>
      </c>
      <c r="G223" s="11" t="str">
        <f>IF(E223="","",lookup!T215)</f>
        <v/>
      </c>
      <c r="H223" s="11" t="str">
        <f t="shared" si="11"/>
        <v/>
      </c>
      <c r="I223" s="11" t="str">
        <f t="shared" si="12"/>
        <v/>
      </c>
      <c r="J223" s="31" t="str">
        <f>IF(E223="","",IF(lookup!U215&lt;0,0,lookup!U215))</f>
        <v/>
      </c>
    </row>
    <row r="224" spans="4:10" ht="12.75">
      <c r="D224" s="10"/>
      <c r="E224" s="30" t="str">
        <f>IF(J223="","",IF(B$15&lt;E223+1,"",IF(J223=B$16,"",lookup!R216)))</f>
        <v/>
      </c>
      <c r="F224" s="11" t="str">
        <f t="shared" si="10"/>
        <v/>
      </c>
      <c r="G224" s="11" t="str">
        <f>IF(E224="","",lookup!T216)</f>
        <v/>
      </c>
      <c r="H224" s="11" t="str">
        <f t="shared" si="11"/>
        <v/>
      </c>
      <c r="I224" s="11" t="str">
        <f t="shared" si="12"/>
        <v/>
      </c>
      <c r="J224" s="31" t="str">
        <f>IF(E224="","",IF(lookup!U216&lt;0,0,lookup!U216))</f>
        <v/>
      </c>
    </row>
    <row r="225" spans="4:10" ht="12.75">
      <c r="D225" s="10"/>
      <c r="E225" s="30" t="str">
        <f>IF(J224="","",IF(B$15&lt;E224+1,"",IF(J224=B$16,"",lookup!R217)))</f>
        <v/>
      </c>
      <c r="F225" s="11" t="str">
        <f t="shared" si="10"/>
        <v/>
      </c>
      <c r="G225" s="11" t="str">
        <f>IF(E225="","",lookup!T217)</f>
        <v/>
      </c>
      <c r="H225" s="11" t="str">
        <f t="shared" si="11"/>
        <v/>
      </c>
      <c r="I225" s="11" t="str">
        <f t="shared" si="12"/>
        <v/>
      </c>
      <c r="J225" s="31" t="str">
        <f>IF(E225="","",IF(lookup!U217&lt;0,0,lookup!U217))</f>
        <v/>
      </c>
    </row>
    <row r="226" spans="4:10" ht="13.5" thickBot="1">
      <c r="D226" s="10"/>
      <c r="E226" s="27" t="str">
        <f>IF(J225="","",IF(B$15&lt;E225+1,"",IF(J225=B$16,"",lookup!R218)))</f>
        <v/>
      </c>
      <c r="F226" s="28" t="str">
        <f t="shared" si="10"/>
        <v/>
      </c>
      <c r="G226" s="28" t="str">
        <f>IF(E226="","",lookup!T218)</f>
        <v/>
      </c>
      <c r="H226" s="28" t="str">
        <f t="shared" si="11"/>
        <v/>
      </c>
      <c r="I226" s="28" t="str">
        <f t="shared" si="12"/>
        <v/>
      </c>
      <c r="J226" s="29" t="str">
        <f>IF(E226="","",IF(lookup!U218&lt;0,0,lookup!U218))</f>
        <v/>
      </c>
    </row>
    <row r="227" spans="4:10" ht="12.75">
      <c r="D227" s="10"/>
      <c r="E227" s="24" t="str">
        <f>IF(J226="","",IF(B$15&lt;E226+1,"",IF(J226=B$16,"",lookup!R219)))</f>
        <v/>
      </c>
      <c r="F227" s="25" t="str">
        <f t="shared" si="10"/>
        <v/>
      </c>
      <c r="G227" s="25" t="str">
        <f>IF(E227="","",lookup!T219)</f>
        <v/>
      </c>
      <c r="H227" s="25" t="str">
        <f t="shared" si="11"/>
        <v/>
      </c>
      <c r="I227" s="25" t="str">
        <f t="shared" si="12"/>
        <v/>
      </c>
      <c r="J227" s="26" t="str">
        <f>IF(E227="","",IF(lookup!U219&lt;0,0,lookup!U219))</f>
        <v/>
      </c>
    </row>
    <row r="228" spans="4:10" ht="12.75">
      <c r="D228" s="10"/>
      <c r="E228" s="30" t="str">
        <f>IF(J227="","",IF(B$15&lt;E227+1,"",IF(J227=B$16,"",lookup!R220)))</f>
        <v/>
      </c>
      <c r="F228" s="11" t="str">
        <f t="shared" si="10"/>
        <v/>
      </c>
      <c r="G228" s="11" t="str">
        <f>IF(E228="","",lookup!T220)</f>
        <v/>
      </c>
      <c r="H228" s="11" t="str">
        <f t="shared" si="11"/>
        <v/>
      </c>
      <c r="I228" s="11" t="str">
        <f t="shared" si="12"/>
        <v/>
      </c>
      <c r="J228" s="31" t="str">
        <f>IF(E228="","",IF(lookup!U220&lt;0,0,lookup!U220))</f>
        <v/>
      </c>
    </row>
    <row r="229" spans="4:10" ht="12.75">
      <c r="D229" s="10"/>
      <c r="E229" s="30" t="str">
        <f>IF(J228="","",IF(B$15&lt;E228+1,"",IF(J228=B$16,"",lookup!R221)))</f>
        <v/>
      </c>
      <c r="F229" s="11" t="str">
        <f t="shared" si="10"/>
        <v/>
      </c>
      <c r="G229" s="11" t="str">
        <f>IF(E229="","",lookup!T221)</f>
        <v/>
      </c>
      <c r="H229" s="11" t="str">
        <f t="shared" si="11"/>
        <v/>
      </c>
      <c r="I229" s="11" t="str">
        <f t="shared" si="12"/>
        <v/>
      </c>
      <c r="J229" s="31" t="str">
        <f>IF(E229="","",IF(lookup!U221&lt;0,0,lookup!U221))</f>
        <v/>
      </c>
    </row>
    <row r="230" spans="4:10" ht="12.75">
      <c r="D230" s="10"/>
      <c r="E230" s="30" t="str">
        <f>IF(J229="","",IF(B$15&lt;E229+1,"",IF(J229=B$16,"",lookup!R222)))</f>
        <v/>
      </c>
      <c r="F230" s="11" t="str">
        <f t="shared" si="10"/>
        <v/>
      </c>
      <c r="G230" s="11" t="str">
        <f>IF(E230="","",lookup!T222)</f>
        <v/>
      </c>
      <c r="H230" s="11" t="str">
        <f t="shared" si="11"/>
        <v/>
      </c>
      <c r="I230" s="11" t="str">
        <f t="shared" si="12"/>
        <v/>
      </c>
      <c r="J230" s="31" t="str">
        <f>IF(E230="","",IF(lookup!U222&lt;0,0,lookup!U222))</f>
        <v/>
      </c>
    </row>
    <row r="231" spans="4:10" ht="12.75">
      <c r="D231" s="10"/>
      <c r="E231" s="30" t="str">
        <f>IF(J230="","",IF(B$15&lt;E230+1,"",IF(J230=B$16,"",lookup!R223)))</f>
        <v/>
      </c>
      <c r="F231" s="11" t="str">
        <f t="shared" si="10"/>
        <v/>
      </c>
      <c r="G231" s="11" t="str">
        <f>IF(E231="","",lookup!T223)</f>
        <v/>
      </c>
      <c r="H231" s="11" t="str">
        <f t="shared" si="11"/>
        <v/>
      </c>
      <c r="I231" s="11" t="str">
        <f t="shared" si="12"/>
        <v/>
      </c>
      <c r="J231" s="31" t="str">
        <f>IF(E231="","",IF(lookup!U223&lt;0,0,lookup!U223))</f>
        <v/>
      </c>
    </row>
    <row r="232" spans="4:10" ht="12.75">
      <c r="D232" s="10"/>
      <c r="E232" s="30" t="str">
        <f>IF(J231="","",IF(B$15&lt;E231+1,"",IF(J231=B$16,"",lookup!R224)))</f>
        <v/>
      </c>
      <c r="F232" s="11" t="str">
        <f t="shared" si="10"/>
        <v/>
      </c>
      <c r="G232" s="11" t="str">
        <f>IF(E232="","",lookup!T224)</f>
        <v/>
      </c>
      <c r="H232" s="11" t="str">
        <f t="shared" si="11"/>
        <v/>
      </c>
      <c r="I232" s="11" t="str">
        <f t="shared" si="12"/>
        <v/>
      </c>
      <c r="J232" s="31" t="str">
        <f>IF(E232="","",IF(lookup!U224&lt;0,0,lookup!U224))</f>
        <v/>
      </c>
    </row>
    <row r="233" spans="4:10" ht="12.75">
      <c r="D233" s="10"/>
      <c r="E233" s="30" t="str">
        <f>IF(J232="","",IF(B$15&lt;E232+1,"",IF(J232=B$16,"",lookup!R225)))</f>
        <v/>
      </c>
      <c r="F233" s="11" t="str">
        <f t="shared" si="10"/>
        <v/>
      </c>
      <c r="G233" s="11" t="str">
        <f>IF(E233="","",lookup!T225)</f>
        <v/>
      </c>
      <c r="H233" s="11" t="str">
        <f t="shared" si="11"/>
        <v/>
      </c>
      <c r="I233" s="11" t="str">
        <f t="shared" si="12"/>
        <v/>
      </c>
      <c r="J233" s="31" t="str">
        <f>IF(E233="","",IF(lookup!U225&lt;0,0,lookup!U225))</f>
        <v/>
      </c>
    </row>
    <row r="234" spans="4:10" ht="12.75">
      <c r="D234" s="10"/>
      <c r="E234" s="30" t="str">
        <f>IF(J233="","",IF(B$15&lt;E233+1,"",IF(J233=B$16,"",lookup!R226)))</f>
        <v/>
      </c>
      <c r="F234" s="11" t="str">
        <f t="shared" si="10"/>
        <v/>
      </c>
      <c r="G234" s="11" t="str">
        <f>IF(E234="","",lookup!T226)</f>
        <v/>
      </c>
      <c r="H234" s="11" t="str">
        <f t="shared" si="11"/>
        <v/>
      </c>
      <c r="I234" s="11" t="str">
        <f t="shared" si="12"/>
        <v/>
      </c>
      <c r="J234" s="31" t="str">
        <f>IF(E234="","",IF(lookup!U226&lt;0,0,lookup!U226))</f>
        <v/>
      </c>
    </row>
    <row r="235" spans="4:10" ht="12.75">
      <c r="D235" s="10"/>
      <c r="E235" s="30" t="str">
        <f>IF(J234="","",IF(B$15&lt;E234+1,"",IF(J234=B$16,"",lookup!R227)))</f>
        <v/>
      </c>
      <c r="F235" s="11" t="str">
        <f t="shared" si="10"/>
        <v/>
      </c>
      <c r="G235" s="11" t="str">
        <f>IF(E235="","",lookup!T227)</f>
        <v/>
      </c>
      <c r="H235" s="11" t="str">
        <f t="shared" si="11"/>
        <v/>
      </c>
      <c r="I235" s="11" t="str">
        <f t="shared" si="12"/>
        <v/>
      </c>
      <c r="J235" s="31" t="str">
        <f>IF(E235="","",IF(lookup!U227&lt;0,0,lookup!U227))</f>
        <v/>
      </c>
    </row>
    <row r="236" spans="4:10" ht="12.75">
      <c r="D236" s="10"/>
      <c r="E236" s="30" t="str">
        <f>IF(J235="","",IF(B$15&lt;E235+1,"",IF(J235=B$16,"",lookup!R228)))</f>
        <v/>
      </c>
      <c r="F236" s="11" t="str">
        <f t="shared" si="10"/>
        <v/>
      </c>
      <c r="G236" s="11" t="str">
        <f>IF(E236="","",lookup!T228)</f>
        <v/>
      </c>
      <c r="H236" s="11" t="str">
        <f t="shared" si="11"/>
        <v/>
      </c>
      <c r="I236" s="11" t="str">
        <f t="shared" si="12"/>
        <v/>
      </c>
      <c r="J236" s="31" t="str">
        <f>IF(E236="","",IF(lookup!U228&lt;0,0,lookup!U228))</f>
        <v/>
      </c>
    </row>
    <row r="237" spans="4:10" ht="12.75">
      <c r="D237" s="10"/>
      <c r="E237" s="30" t="str">
        <f>IF(J236="","",IF(B$15&lt;E236+1,"",IF(J236=B$16,"",lookup!R229)))</f>
        <v/>
      </c>
      <c r="F237" s="11" t="str">
        <f t="shared" si="10"/>
        <v/>
      </c>
      <c r="G237" s="11" t="str">
        <f>IF(E237="","",lookup!T229)</f>
        <v/>
      </c>
      <c r="H237" s="11" t="str">
        <f t="shared" si="11"/>
        <v/>
      </c>
      <c r="I237" s="11" t="str">
        <f t="shared" si="12"/>
        <v/>
      </c>
      <c r="J237" s="31" t="str">
        <f>IF(E237="","",IF(lookup!U229&lt;0,0,lookup!U229))</f>
        <v/>
      </c>
    </row>
    <row r="238" spans="4:10" ht="13.5" thickBot="1">
      <c r="D238" s="10"/>
      <c r="E238" s="27" t="str">
        <f>IF(J237="","",IF(B$15&lt;E237+1,"",IF(J237=B$16,"",lookup!R230)))</f>
        <v/>
      </c>
      <c r="F238" s="28" t="str">
        <f t="shared" si="10"/>
        <v/>
      </c>
      <c r="G238" s="28" t="str">
        <f>IF(E238="","",lookup!T230)</f>
        <v/>
      </c>
      <c r="H238" s="28" t="str">
        <f t="shared" si="11"/>
        <v/>
      </c>
      <c r="I238" s="28" t="str">
        <f t="shared" si="12"/>
        <v/>
      </c>
      <c r="J238" s="29" t="str">
        <f>IF(E238="","",IF(lookup!U230&lt;0,0,lookup!U230))</f>
        <v/>
      </c>
    </row>
    <row r="239" spans="4:10" ht="12.75">
      <c r="D239" s="10"/>
      <c r="E239" s="24" t="str">
        <f>IF(J238="","",IF(B$15&lt;E238+1,"",IF(J238=B$16,"",lookup!R231)))</f>
        <v/>
      </c>
      <c r="F239" s="25" t="str">
        <f t="shared" si="10"/>
        <v/>
      </c>
      <c r="G239" s="25" t="str">
        <f>IF(E239="","",lookup!T231)</f>
        <v/>
      </c>
      <c r="H239" s="25" t="str">
        <f t="shared" si="11"/>
        <v/>
      </c>
      <c r="I239" s="25" t="str">
        <f t="shared" si="12"/>
        <v/>
      </c>
      <c r="J239" s="26" t="str">
        <f>IF(E239="","",IF(lookup!U231&lt;0,0,lookup!U231))</f>
        <v/>
      </c>
    </row>
    <row r="240" spans="4:10" ht="12.75">
      <c r="D240" s="10"/>
      <c r="E240" s="30" t="str">
        <f>IF(J239="","",IF(B$15&lt;E239+1,"",IF(J239=B$16,"",lookup!R232)))</f>
        <v/>
      </c>
      <c r="F240" s="11" t="str">
        <f t="shared" si="10"/>
        <v/>
      </c>
      <c r="G240" s="11" t="str">
        <f>IF(E240="","",lookup!T232)</f>
        <v/>
      </c>
      <c r="H240" s="11" t="str">
        <f t="shared" si="11"/>
        <v/>
      </c>
      <c r="I240" s="11" t="str">
        <f t="shared" si="12"/>
        <v/>
      </c>
      <c r="J240" s="31" t="str">
        <f>IF(E240="","",IF(lookup!U232&lt;0,0,lookup!U232))</f>
        <v/>
      </c>
    </row>
    <row r="241" spans="4:10" ht="12.75">
      <c r="D241" s="10"/>
      <c r="E241" s="30" t="str">
        <f>IF(J240="","",IF(B$15&lt;E240+1,"",IF(J240=B$16,"",lookup!R233)))</f>
        <v/>
      </c>
      <c r="F241" s="11" t="str">
        <f t="shared" si="10"/>
        <v/>
      </c>
      <c r="G241" s="11" t="str">
        <f>IF(E241="","",lookup!T233)</f>
        <v/>
      </c>
      <c r="H241" s="11" t="str">
        <f t="shared" si="11"/>
        <v/>
      </c>
      <c r="I241" s="11" t="str">
        <f t="shared" si="12"/>
        <v/>
      </c>
      <c r="J241" s="31" t="str">
        <f>IF(E241="","",IF(lookup!U233&lt;0,0,lookup!U233))</f>
        <v/>
      </c>
    </row>
    <row r="242" spans="4:10" ht="12.75">
      <c r="D242" s="10"/>
      <c r="E242" s="30" t="str">
        <f>IF(J241="","",IF(B$15&lt;E241+1,"",IF(J241=B$16,"",lookup!R234)))</f>
        <v/>
      </c>
      <c r="F242" s="11" t="str">
        <f t="shared" si="10"/>
        <v/>
      </c>
      <c r="G242" s="11" t="str">
        <f>IF(E242="","",lookup!T234)</f>
        <v/>
      </c>
      <c r="H242" s="11" t="str">
        <f t="shared" si="11"/>
        <v/>
      </c>
      <c r="I242" s="11" t="str">
        <f t="shared" si="12"/>
        <v/>
      </c>
      <c r="J242" s="31" t="str">
        <f>IF(E242="","",IF(lookup!U234&lt;0,0,lookup!U234))</f>
        <v/>
      </c>
    </row>
    <row r="243" spans="4:10" ht="12.75">
      <c r="D243" s="10"/>
      <c r="E243" s="30" t="str">
        <f>IF(J242="","",IF(B$15&lt;E242+1,"",IF(J242=B$16,"",lookup!R235)))</f>
        <v/>
      </c>
      <c r="F243" s="11" t="str">
        <f t="shared" si="10"/>
        <v/>
      </c>
      <c r="G243" s="11" t="str">
        <f>IF(E243="","",lookup!T235)</f>
        <v/>
      </c>
      <c r="H243" s="11" t="str">
        <f t="shared" si="11"/>
        <v/>
      </c>
      <c r="I243" s="11" t="str">
        <f t="shared" si="12"/>
        <v/>
      </c>
      <c r="J243" s="31" t="str">
        <f>IF(E243="","",IF(lookup!U235&lt;0,0,lookup!U235))</f>
        <v/>
      </c>
    </row>
    <row r="244" spans="4:10" ht="12.75">
      <c r="D244" s="10"/>
      <c r="E244" s="30" t="str">
        <f>IF(J243="","",IF(B$15&lt;E243+1,"",IF(J243=B$16,"",lookup!R236)))</f>
        <v/>
      </c>
      <c r="F244" s="11" t="str">
        <f t="shared" si="10"/>
        <v/>
      </c>
      <c r="G244" s="11" t="str">
        <f>IF(E244="","",lookup!T236)</f>
        <v/>
      </c>
      <c r="H244" s="11" t="str">
        <f t="shared" si="11"/>
        <v/>
      </c>
      <c r="I244" s="11" t="str">
        <f t="shared" si="12"/>
        <v/>
      </c>
      <c r="J244" s="31" t="str">
        <f>IF(E244="","",IF(lookup!U236&lt;0,0,lookup!U236))</f>
        <v/>
      </c>
    </row>
    <row r="245" spans="4:10" ht="12.75">
      <c r="D245" s="10"/>
      <c r="E245" s="30" t="str">
        <f>IF(J244="","",IF(B$15&lt;E244+1,"",IF(J244=B$16,"",lookup!R237)))</f>
        <v/>
      </c>
      <c r="F245" s="11" t="str">
        <f t="shared" si="10"/>
        <v/>
      </c>
      <c r="G245" s="11" t="str">
        <f>IF(E245="","",lookup!T237)</f>
        <v/>
      </c>
      <c r="H245" s="11" t="str">
        <f t="shared" si="11"/>
        <v/>
      </c>
      <c r="I245" s="11" t="str">
        <f t="shared" si="12"/>
        <v/>
      </c>
      <c r="J245" s="31" t="str">
        <f>IF(E245="","",IF(lookup!U237&lt;0,0,lookup!U237))</f>
        <v/>
      </c>
    </row>
    <row r="246" spans="4:10" ht="12.75">
      <c r="D246" s="10"/>
      <c r="E246" s="30" t="str">
        <f>IF(J245="","",IF(B$15&lt;E245+1,"",IF(J245=B$16,"",lookup!R238)))</f>
        <v/>
      </c>
      <c r="F246" s="11" t="str">
        <f t="shared" si="10"/>
        <v/>
      </c>
      <c r="G246" s="11" t="str">
        <f>IF(E246="","",lookup!T238)</f>
        <v/>
      </c>
      <c r="H246" s="11" t="str">
        <f t="shared" si="11"/>
        <v/>
      </c>
      <c r="I246" s="11" t="str">
        <f t="shared" si="12"/>
        <v/>
      </c>
      <c r="J246" s="31" t="str">
        <f>IF(E246="","",IF(lookup!U238&lt;0,0,lookup!U238))</f>
        <v/>
      </c>
    </row>
    <row r="247" spans="4:10" ht="12.75">
      <c r="D247" s="10"/>
      <c r="E247" s="30" t="str">
        <f>IF(J246="","",IF(B$15&lt;E246+1,"",IF(J246=B$16,"",lookup!R239)))</f>
        <v/>
      </c>
      <c r="F247" s="11" t="str">
        <f t="shared" si="10"/>
        <v/>
      </c>
      <c r="G247" s="11" t="str">
        <f>IF(E247="","",lookup!T239)</f>
        <v/>
      </c>
      <c r="H247" s="11" t="str">
        <f t="shared" si="11"/>
        <v/>
      </c>
      <c r="I247" s="11" t="str">
        <f t="shared" si="12"/>
        <v/>
      </c>
      <c r="J247" s="31" t="str">
        <f>IF(E247="","",IF(lookup!U239&lt;0,0,lookup!U239))</f>
        <v/>
      </c>
    </row>
    <row r="248" spans="4:10" ht="12.75">
      <c r="D248" s="10"/>
      <c r="E248" s="30" t="str">
        <f>IF(J247="","",IF(B$15&lt;E247+1,"",IF(J247=B$16,"",lookup!R240)))</f>
        <v/>
      </c>
      <c r="F248" s="11" t="str">
        <f t="shared" si="10"/>
        <v/>
      </c>
      <c r="G248" s="11" t="str">
        <f>IF(E248="","",lookup!T240)</f>
        <v/>
      </c>
      <c r="H248" s="11" t="str">
        <f t="shared" si="11"/>
        <v/>
      </c>
      <c r="I248" s="11" t="str">
        <f t="shared" si="12"/>
        <v/>
      </c>
      <c r="J248" s="31" t="str">
        <f>IF(E248="","",IF(lookup!U240&lt;0,0,lookup!U240))</f>
        <v/>
      </c>
    </row>
    <row r="249" spans="4:10" ht="12.75">
      <c r="D249" s="10"/>
      <c r="E249" s="30" t="str">
        <f>IF(J248="","",IF(B$15&lt;E248+1,"",IF(J248=B$16,"",lookup!R241)))</f>
        <v/>
      </c>
      <c r="F249" s="11" t="str">
        <f t="shared" si="10"/>
        <v/>
      </c>
      <c r="G249" s="11" t="str">
        <f>IF(E249="","",lookup!T241)</f>
        <v/>
      </c>
      <c r="H249" s="11" t="str">
        <f t="shared" si="11"/>
        <v/>
      </c>
      <c r="I249" s="11" t="str">
        <f t="shared" si="12"/>
        <v/>
      </c>
      <c r="J249" s="31" t="str">
        <f>IF(E249="","",IF(lookup!U241&lt;0,0,lookup!U241))</f>
        <v/>
      </c>
    </row>
    <row r="250" spans="4:10" ht="13.5" thickBot="1">
      <c r="D250" s="10"/>
      <c r="E250" s="27" t="str">
        <f>IF(J249="","",IF(B$15&lt;E249+1,"",IF(J249=B$16,"",lookup!R242)))</f>
        <v/>
      </c>
      <c r="F250" s="28" t="str">
        <f t="shared" si="10"/>
        <v/>
      </c>
      <c r="G250" s="28" t="str">
        <f>IF(E250="","",lookup!T242)</f>
        <v/>
      </c>
      <c r="H250" s="28" t="str">
        <f t="shared" si="11"/>
        <v/>
      </c>
      <c r="I250" s="28" t="str">
        <f t="shared" si="12"/>
        <v/>
      </c>
      <c r="J250" s="29" t="str">
        <f>IF(E250="","",IF(lookup!U242&lt;0,0,lookup!U242))</f>
        <v/>
      </c>
    </row>
    <row r="251" spans="4:10" ht="12.75">
      <c r="D251" s="10"/>
      <c r="E251" s="24" t="str">
        <f>IF(J250="","",IF(B$15&lt;E250+1,"",IF(J250=B$16,"",lookup!R243)))</f>
        <v/>
      </c>
      <c r="F251" s="25" t="str">
        <f t="shared" si="10"/>
        <v/>
      </c>
      <c r="G251" s="25" t="str">
        <f>IF(E251="","",lookup!T243)</f>
        <v/>
      </c>
      <c r="H251" s="25" t="str">
        <f t="shared" si="11"/>
        <v/>
      </c>
      <c r="I251" s="25" t="str">
        <f t="shared" si="12"/>
        <v/>
      </c>
      <c r="J251" s="26" t="str">
        <f>IF(E251="","",IF(lookup!U243&lt;0,0,lookup!U243))</f>
        <v/>
      </c>
    </row>
    <row r="252" spans="4:10" ht="12.75">
      <c r="D252" s="10"/>
      <c r="E252" s="30" t="str">
        <f>IF(J251="","",IF(B$15&lt;E251+1,"",IF(J251=B$16,"",lookup!R244)))</f>
        <v/>
      </c>
      <c r="F252" s="11" t="str">
        <f t="shared" si="10"/>
        <v/>
      </c>
      <c r="G252" s="11" t="str">
        <f>IF(E252="","",lookup!T244)</f>
        <v/>
      </c>
      <c r="H252" s="11" t="str">
        <f t="shared" si="11"/>
        <v/>
      </c>
      <c r="I252" s="11" t="str">
        <f t="shared" si="12"/>
        <v/>
      </c>
      <c r="J252" s="31" t="str">
        <f>IF(E252="","",IF(lookup!U244&lt;0,0,lookup!U244))</f>
        <v/>
      </c>
    </row>
    <row r="253" spans="4:10" ht="12.75">
      <c r="D253" s="10"/>
      <c r="E253" s="30" t="str">
        <f>IF(J252="","",IF(B$15&lt;E252+1,"",IF(J252=B$16,"",lookup!R245)))</f>
        <v/>
      </c>
      <c r="F253" s="11" t="str">
        <f t="shared" si="10"/>
        <v/>
      </c>
      <c r="G253" s="11" t="str">
        <f>IF(E253="","",lookup!T245)</f>
        <v/>
      </c>
      <c r="H253" s="11" t="str">
        <f t="shared" si="11"/>
        <v/>
      </c>
      <c r="I253" s="11" t="str">
        <f t="shared" si="12"/>
        <v/>
      </c>
      <c r="J253" s="31" t="str">
        <f>IF(E253="","",IF(lookup!U245&lt;0,0,lookup!U245))</f>
        <v/>
      </c>
    </row>
    <row r="254" spans="4:10" ht="12.75">
      <c r="D254" s="10"/>
      <c r="E254" s="30" t="str">
        <f>IF(J253="","",IF(B$15&lt;E253+1,"",IF(J253=B$16,"",lookup!R246)))</f>
        <v/>
      </c>
      <c r="F254" s="11" t="str">
        <f t="shared" si="10"/>
        <v/>
      </c>
      <c r="G254" s="11" t="str">
        <f>IF(E254="","",lookup!T246)</f>
        <v/>
      </c>
      <c r="H254" s="11" t="str">
        <f t="shared" si="11"/>
        <v/>
      </c>
      <c r="I254" s="11" t="str">
        <f t="shared" si="12"/>
        <v/>
      </c>
      <c r="J254" s="31" t="str">
        <f>IF(E254="","",IF(lookup!U246&lt;0,0,lookup!U246))</f>
        <v/>
      </c>
    </row>
    <row r="255" spans="4:10" ht="12.75">
      <c r="D255" s="10"/>
      <c r="E255" s="30" t="str">
        <f>IF(J254="","",IF(B$15&lt;E254+1,"",IF(J254=B$16,"",lookup!R247)))</f>
        <v/>
      </c>
      <c r="F255" s="11" t="str">
        <f t="shared" si="10"/>
        <v/>
      </c>
      <c r="G255" s="11" t="str">
        <f>IF(E255="","",lookup!T247)</f>
        <v/>
      </c>
      <c r="H255" s="11" t="str">
        <f t="shared" si="11"/>
        <v/>
      </c>
      <c r="I255" s="11" t="str">
        <f t="shared" si="12"/>
        <v/>
      </c>
      <c r="J255" s="31" t="str">
        <f>IF(E255="","",IF(lookup!U247&lt;0,0,lookup!U247))</f>
        <v/>
      </c>
    </row>
    <row r="256" spans="4:10" ht="12.75">
      <c r="D256" s="10"/>
      <c r="E256" s="30" t="str">
        <f>IF(J255="","",IF(B$15&lt;E255+1,"",IF(J255=B$16,"",lookup!R248)))</f>
        <v/>
      </c>
      <c r="F256" s="11" t="str">
        <f t="shared" si="10"/>
        <v/>
      </c>
      <c r="G256" s="11" t="str">
        <f>IF(E256="","",lookup!T248)</f>
        <v/>
      </c>
      <c r="H256" s="11" t="str">
        <f t="shared" si="11"/>
        <v/>
      </c>
      <c r="I256" s="11" t="str">
        <f t="shared" si="12"/>
        <v/>
      </c>
      <c r="J256" s="31" t="str">
        <f>IF(E256="","",IF(lookup!U248&lt;0,0,lookup!U248))</f>
        <v/>
      </c>
    </row>
    <row r="257" spans="4:10" ht="12.75">
      <c r="D257" s="10"/>
      <c r="E257" s="30" t="str">
        <f>IF(J256="","",IF(B$15&lt;E256+1,"",IF(J256=B$16,"",lookup!R249)))</f>
        <v/>
      </c>
      <c r="F257" s="11" t="str">
        <f t="shared" si="10"/>
        <v/>
      </c>
      <c r="G257" s="11" t="str">
        <f>IF(E257="","",lookup!T249)</f>
        <v/>
      </c>
      <c r="H257" s="11" t="str">
        <f t="shared" si="11"/>
        <v/>
      </c>
      <c r="I257" s="11" t="str">
        <f t="shared" si="12"/>
        <v/>
      </c>
      <c r="J257" s="31" t="str">
        <f>IF(E257="","",IF(lookup!U249&lt;0,0,lookup!U249))</f>
        <v/>
      </c>
    </row>
    <row r="258" spans="4:10" ht="12.75">
      <c r="D258" s="10"/>
      <c r="E258" s="30" t="str">
        <f>IF(J257="","",IF(B$15&lt;E257+1,"",IF(J257=B$16,"",lookup!R250)))</f>
        <v/>
      </c>
      <c r="F258" s="11" t="str">
        <f t="shared" si="10"/>
        <v/>
      </c>
      <c r="G258" s="11" t="str">
        <f>IF(E258="","",lookup!T250)</f>
        <v/>
      </c>
      <c r="H258" s="11" t="str">
        <f t="shared" si="11"/>
        <v/>
      </c>
      <c r="I258" s="11" t="str">
        <f t="shared" si="12"/>
        <v/>
      </c>
      <c r="J258" s="31" t="str">
        <f>IF(E258="","",IF(lookup!U250&lt;0,0,lookup!U250))</f>
        <v/>
      </c>
    </row>
    <row r="259" spans="4:10" ht="12.75">
      <c r="D259" s="10"/>
      <c r="E259" s="30" t="str">
        <f>IF(J258="","",IF(B$15&lt;E258+1,"",IF(J258=B$16,"",lookup!R251)))</f>
        <v/>
      </c>
      <c r="F259" s="11" t="str">
        <f t="shared" si="10"/>
        <v/>
      </c>
      <c r="G259" s="11" t="str">
        <f>IF(E259="","",lookup!T251)</f>
        <v/>
      </c>
      <c r="H259" s="11" t="str">
        <f t="shared" si="11"/>
        <v/>
      </c>
      <c r="I259" s="11" t="str">
        <f t="shared" si="12"/>
        <v/>
      </c>
      <c r="J259" s="31" t="str">
        <f>IF(E259="","",IF(lookup!U251&lt;0,0,lookup!U251))</f>
        <v/>
      </c>
    </row>
    <row r="260" spans="4:10" ht="12.75">
      <c r="D260" s="10"/>
      <c r="E260" s="30" t="str">
        <f>IF(J259="","",IF(B$15&lt;E259+1,"",IF(J259=B$16,"",lookup!R252)))</f>
        <v/>
      </c>
      <c r="F260" s="11" t="str">
        <f t="shared" si="10"/>
        <v/>
      </c>
      <c r="G260" s="11" t="str">
        <f>IF(E260="","",lookup!T252)</f>
        <v/>
      </c>
      <c r="H260" s="11" t="str">
        <f t="shared" si="11"/>
        <v/>
      </c>
      <c r="I260" s="11" t="str">
        <f t="shared" si="12"/>
        <v/>
      </c>
      <c r="J260" s="31" t="str">
        <f>IF(E260="","",IF(lookup!U252&lt;0,0,lookup!U252))</f>
        <v/>
      </c>
    </row>
    <row r="261" spans="4:10" ht="12.75">
      <c r="D261" s="10"/>
      <c r="E261" s="30" t="str">
        <f>IF(J260="","",IF(B$15&lt;E260+1,"",IF(J260=B$16,"",lookup!R253)))</f>
        <v/>
      </c>
      <c r="F261" s="11" t="str">
        <f t="shared" si="10"/>
        <v/>
      </c>
      <c r="G261" s="11" t="str">
        <f>IF(E261="","",lookup!T253)</f>
        <v/>
      </c>
      <c r="H261" s="11" t="str">
        <f t="shared" si="11"/>
        <v/>
      </c>
      <c r="I261" s="11" t="str">
        <f t="shared" si="12"/>
        <v/>
      </c>
      <c r="J261" s="31" t="str">
        <f>IF(E261="","",IF(lookup!U253&lt;0,0,lookup!U253))</f>
        <v/>
      </c>
    </row>
    <row r="262" spans="4:10" ht="13.5" thickBot="1">
      <c r="D262" s="10"/>
      <c r="E262" s="27" t="str">
        <f>IF(J261="","",IF(B$15&lt;E261+1,"",IF(J261=B$16,"",lookup!R254)))</f>
        <v/>
      </c>
      <c r="F262" s="28" t="str">
        <f t="shared" si="10"/>
        <v/>
      </c>
      <c r="G262" s="28" t="str">
        <f>IF(E262="","",lookup!T254)</f>
        <v/>
      </c>
      <c r="H262" s="28" t="str">
        <f t="shared" si="11"/>
        <v/>
      </c>
      <c r="I262" s="28" t="str">
        <f t="shared" si="12"/>
        <v/>
      </c>
      <c r="J262" s="29" t="str">
        <f>IF(E262="","",IF(lookup!U254&lt;0,0,lookup!U254))</f>
        <v/>
      </c>
    </row>
    <row r="263" spans="4:10" ht="12.75">
      <c r="D263" s="10"/>
      <c r="E263" s="24" t="str">
        <f>IF(J262="","",IF(B$15&lt;E262+1,"",IF(J262=B$16,"",lookup!R255)))</f>
        <v/>
      </c>
      <c r="F263" s="25" t="str">
        <f t="shared" si="10"/>
        <v/>
      </c>
      <c r="G263" s="25" t="str">
        <f>IF(E263="","",lookup!T255)</f>
        <v/>
      </c>
      <c r="H263" s="25" t="str">
        <f t="shared" si="11"/>
        <v/>
      </c>
      <c r="I263" s="25" t="str">
        <f t="shared" si="12"/>
        <v/>
      </c>
      <c r="J263" s="26" t="str">
        <f>IF(E263="","",IF(lookup!U255&lt;0,0,lookup!U255))</f>
        <v/>
      </c>
    </row>
    <row r="264" spans="4:10" ht="12.75">
      <c r="D264" s="10"/>
      <c r="E264" s="30" t="str">
        <f>IF(J263="","",IF(B$15&lt;E263+1,"",IF(J263=B$16,"",lookup!R256)))</f>
        <v/>
      </c>
      <c r="F264" s="11" t="str">
        <f t="shared" si="10"/>
        <v/>
      </c>
      <c r="G264" s="11" t="str">
        <f>IF(E264="","",lookup!T256)</f>
        <v/>
      </c>
      <c r="H264" s="11" t="str">
        <f t="shared" si="11"/>
        <v/>
      </c>
      <c r="I264" s="11" t="str">
        <f t="shared" si="12"/>
        <v/>
      </c>
      <c r="J264" s="31" t="str">
        <f>IF(E264="","",IF(lookup!U256&lt;0,0,lookup!U256))</f>
        <v/>
      </c>
    </row>
    <row r="265" spans="4:10" ht="12.75">
      <c r="D265" s="10"/>
      <c r="E265" s="30" t="str">
        <f>IF(J264="","",IF(B$15&lt;E264+1,"",IF(J264=B$16,"",lookup!R257)))</f>
        <v/>
      </c>
      <c r="F265" s="11" t="str">
        <f t="shared" si="10"/>
        <v/>
      </c>
      <c r="G265" s="11" t="str">
        <f>IF(E265="","",lookup!T257)</f>
        <v/>
      </c>
      <c r="H265" s="11" t="str">
        <f t="shared" si="11"/>
        <v/>
      </c>
      <c r="I265" s="11" t="str">
        <f t="shared" si="12"/>
        <v/>
      </c>
      <c r="J265" s="31" t="str">
        <f>IF(E265="","",IF(lookup!U257&lt;0,0,lookup!U257))</f>
        <v/>
      </c>
    </row>
    <row r="266" spans="4:10" ht="12.75">
      <c r="D266" s="10"/>
      <c r="E266" s="30" t="str">
        <f>IF(J265="","",IF(B$15&lt;E265+1,"",IF(J265=B$16,"",lookup!R258)))</f>
        <v/>
      </c>
      <c r="F266" s="11" t="str">
        <f t="shared" si="10"/>
        <v/>
      </c>
      <c r="G266" s="11" t="str">
        <f>IF(E266="","",lookup!T258)</f>
        <v/>
      </c>
      <c r="H266" s="11" t="str">
        <f t="shared" si="11"/>
        <v/>
      </c>
      <c r="I266" s="11" t="str">
        <f t="shared" si="12"/>
        <v/>
      </c>
      <c r="J266" s="31" t="str">
        <f>IF(E266="","",IF(lookup!U258&lt;0,0,lookup!U258))</f>
        <v/>
      </c>
    </row>
    <row r="267" spans="4:10" ht="12.75">
      <c r="D267" s="10"/>
      <c r="E267" s="30" t="str">
        <f>IF(J266="","",IF(B$15&lt;E266+1,"",IF(J266=B$16,"",lookup!R259)))</f>
        <v/>
      </c>
      <c r="F267" s="11" t="str">
        <f t="shared" si="10"/>
        <v/>
      </c>
      <c r="G267" s="11" t="str">
        <f>IF(E267="","",lookup!T259)</f>
        <v/>
      </c>
      <c r="H267" s="11" t="str">
        <f t="shared" si="11"/>
        <v/>
      </c>
      <c r="I267" s="11" t="str">
        <f t="shared" si="12"/>
        <v/>
      </c>
      <c r="J267" s="31" t="str">
        <f>IF(E267="","",IF(lookup!U259&lt;0,0,lookup!U259))</f>
        <v/>
      </c>
    </row>
    <row r="268" spans="4:10" ht="12.75">
      <c r="D268" s="10"/>
      <c r="E268" s="30" t="str">
        <f>IF(J267="","",IF(B$15&lt;E267+1,"",IF(J267=B$16,"",lookup!R260)))</f>
        <v/>
      </c>
      <c r="F268" s="11" t="str">
        <f aca="true" t="shared" si="13" ref="F268:F331">IF(E268="","",B$14)</f>
        <v/>
      </c>
      <c r="G268" s="11" t="str">
        <f>IF(E268="","",lookup!T260)</f>
        <v/>
      </c>
      <c r="H268" s="11" t="str">
        <f aca="true" t="shared" si="14" ref="H268:H331">IF(E268="","",H267+B$14)</f>
        <v/>
      </c>
      <c r="I268" s="11" t="str">
        <f t="shared" si="12"/>
        <v/>
      </c>
      <c r="J268" s="31" t="str">
        <f>IF(E268="","",IF(lookup!U260&lt;0,0,lookup!U260))</f>
        <v/>
      </c>
    </row>
    <row r="269" spans="4:10" ht="12.75">
      <c r="D269" s="10"/>
      <c r="E269" s="30" t="str">
        <f>IF(J268="","",IF(B$15&lt;E268+1,"",IF(J268=B$16,"",lookup!R261)))</f>
        <v/>
      </c>
      <c r="F269" s="11" t="str">
        <f t="shared" si="13"/>
        <v/>
      </c>
      <c r="G269" s="11" t="str">
        <f>IF(E269="","",lookup!T261)</f>
        <v/>
      </c>
      <c r="H269" s="11" t="str">
        <f t="shared" si="14"/>
        <v/>
      </c>
      <c r="I269" s="11" t="str">
        <f t="shared" si="12"/>
        <v/>
      </c>
      <c r="J269" s="31" t="str">
        <f>IF(E269="","",IF(lookup!U261&lt;0,0,lookup!U261))</f>
        <v/>
      </c>
    </row>
    <row r="270" spans="4:10" ht="12.75">
      <c r="D270" s="10"/>
      <c r="E270" s="30" t="str">
        <f>IF(J269="","",IF(B$15&lt;E269+1,"",IF(J269=B$16,"",lookup!R262)))</f>
        <v/>
      </c>
      <c r="F270" s="11" t="str">
        <f t="shared" si="13"/>
        <v/>
      </c>
      <c r="G270" s="11" t="str">
        <f>IF(E270="","",lookup!T262)</f>
        <v/>
      </c>
      <c r="H270" s="11" t="str">
        <f t="shared" si="14"/>
        <v/>
      </c>
      <c r="I270" s="11" t="str">
        <f t="shared" si="12"/>
        <v/>
      </c>
      <c r="J270" s="31" t="str">
        <f>IF(E270="","",IF(lookup!U262&lt;0,0,lookup!U262))</f>
        <v/>
      </c>
    </row>
    <row r="271" spans="4:10" ht="12.75">
      <c r="D271" s="10"/>
      <c r="E271" s="30" t="str">
        <f>IF(J270="","",IF(B$15&lt;E270+1,"",IF(J270=B$16,"",lookup!R263)))</f>
        <v/>
      </c>
      <c r="F271" s="11" t="str">
        <f t="shared" si="13"/>
        <v/>
      </c>
      <c r="G271" s="11" t="str">
        <f>IF(E271="","",lookup!T263)</f>
        <v/>
      </c>
      <c r="H271" s="11" t="str">
        <f t="shared" si="14"/>
        <v/>
      </c>
      <c r="I271" s="11" t="str">
        <f t="shared" si="12"/>
        <v/>
      </c>
      <c r="J271" s="31" t="str">
        <f>IF(E271="","",IF(lookup!U263&lt;0,0,lookup!U263))</f>
        <v/>
      </c>
    </row>
    <row r="272" spans="4:10" ht="12.75">
      <c r="D272" s="10"/>
      <c r="E272" s="30" t="str">
        <f>IF(J271="","",IF(B$15&lt;E271+1,"",IF(J271=B$16,"",lookup!R264)))</f>
        <v/>
      </c>
      <c r="F272" s="11" t="str">
        <f t="shared" si="13"/>
        <v/>
      </c>
      <c r="G272" s="11" t="str">
        <f>IF(E272="","",lookup!T264)</f>
        <v/>
      </c>
      <c r="H272" s="11" t="str">
        <f t="shared" si="14"/>
        <v/>
      </c>
      <c r="I272" s="11" t="str">
        <f t="shared" si="12"/>
        <v/>
      </c>
      <c r="J272" s="31" t="str">
        <f>IF(E272="","",IF(lookup!U264&lt;0,0,lookup!U264))</f>
        <v/>
      </c>
    </row>
    <row r="273" spans="4:10" ht="12.75">
      <c r="D273" s="10"/>
      <c r="E273" s="30" t="str">
        <f>IF(J272="","",IF(B$15&lt;E272+1,"",IF(J272=B$16,"",lookup!R265)))</f>
        <v/>
      </c>
      <c r="F273" s="11" t="str">
        <f t="shared" si="13"/>
        <v/>
      </c>
      <c r="G273" s="11" t="str">
        <f>IF(E273="","",lookup!T265)</f>
        <v/>
      </c>
      <c r="H273" s="11" t="str">
        <f t="shared" si="14"/>
        <v/>
      </c>
      <c r="I273" s="11" t="str">
        <f t="shared" si="12"/>
        <v/>
      </c>
      <c r="J273" s="31" t="str">
        <f>IF(E273="","",IF(lookup!U265&lt;0,0,lookup!U265))</f>
        <v/>
      </c>
    </row>
    <row r="274" spans="4:10" ht="13.5" thickBot="1">
      <c r="D274" s="10"/>
      <c r="E274" s="27" t="str">
        <f>IF(J273="","",IF(B$15&lt;E273+1,"",IF(J273=B$16,"",lookup!R266)))</f>
        <v/>
      </c>
      <c r="F274" s="28" t="str">
        <f t="shared" si="13"/>
        <v/>
      </c>
      <c r="G274" s="28" t="str">
        <f>IF(E274="","",lookup!T266)</f>
        <v/>
      </c>
      <c r="H274" s="28" t="str">
        <f t="shared" si="14"/>
        <v/>
      </c>
      <c r="I274" s="28" t="str">
        <f t="shared" si="12"/>
        <v/>
      </c>
      <c r="J274" s="29" t="str">
        <f>IF(E274="","",IF(lookup!U266&lt;0,0,lookup!U266))</f>
        <v/>
      </c>
    </row>
    <row r="275" spans="4:10" ht="12.75">
      <c r="D275" s="10"/>
      <c r="E275" s="24" t="str">
        <f>IF(J274="","",IF(B$15&lt;E274+1,"",IF(J274=B$16,"",lookup!R267)))</f>
        <v/>
      </c>
      <c r="F275" s="25" t="str">
        <f t="shared" si="13"/>
        <v/>
      </c>
      <c r="G275" s="25" t="str">
        <f>IF(E275="","",lookup!T267)</f>
        <v/>
      </c>
      <c r="H275" s="25" t="str">
        <f t="shared" si="14"/>
        <v/>
      </c>
      <c r="I275" s="25" t="str">
        <f t="shared" si="12"/>
        <v/>
      </c>
      <c r="J275" s="26" t="str">
        <f>IF(E275="","",IF(lookup!U267&lt;0,0,lookup!U267))</f>
        <v/>
      </c>
    </row>
    <row r="276" spans="4:10" ht="12.75">
      <c r="D276" s="10"/>
      <c r="E276" s="30" t="str">
        <f>IF(J275="","",IF(B$15&lt;E275+1,"",IF(J275=B$16,"",lookup!R268)))</f>
        <v/>
      </c>
      <c r="F276" s="11" t="str">
        <f t="shared" si="13"/>
        <v/>
      </c>
      <c r="G276" s="11" t="str">
        <f>IF(E276="","",lookup!T268)</f>
        <v/>
      </c>
      <c r="H276" s="11" t="str">
        <f t="shared" si="14"/>
        <v/>
      </c>
      <c r="I276" s="11" t="str">
        <f t="shared" si="12"/>
        <v/>
      </c>
      <c r="J276" s="31" t="str">
        <f>IF(E276="","",IF(lookup!U268&lt;0,0,lookup!U268))</f>
        <v/>
      </c>
    </row>
    <row r="277" spans="4:10" ht="12.75">
      <c r="D277" s="10"/>
      <c r="E277" s="30" t="str">
        <f>IF(J276="","",IF(B$15&lt;E276+1,"",IF(J276=B$16,"",lookup!R269)))</f>
        <v/>
      </c>
      <c r="F277" s="11" t="str">
        <f t="shared" si="13"/>
        <v/>
      </c>
      <c r="G277" s="11" t="str">
        <f>IF(E277="","",lookup!T269)</f>
        <v/>
      </c>
      <c r="H277" s="11" t="str">
        <f t="shared" si="14"/>
        <v/>
      </c>
      <c r="I277" s="11" t="str">
        <f t="shared" si="12"/>
        <v/>
      </c>
      <c r="J277" s="31" t="str">
        <f>IF(E277="","",IF(lookup!U269&lt;0,0,lookup!U269))</f>
        <v/>
      </c>
    </row>
    <row r="278" spans="4:10" ht="12.75">
      <c r="D278" s="10"/>
      <c r="E278" s="30" t="str">
        <f>IF(J277="","",IF(B$15&lt;E277+1,"",IF(J277=B$16,"",lookup!R270)))</f>
        <v/>
      </c>
      <c r="F278" s="11" t="str">
        <f t="shared" si="13"/>
        <v/>
      </c>
      <c r="G278" s="11" t="str">
        <f>IF(E278="","",lookup!T270)</f>
        <v/>
      </c>
      <c r="H278" s="11" t="str">
        <f t="shared" si="14"/>
        <v/>
      </c>
      <c r="I278" s="11" t="str">
        <f t="shared" si="12"/>
        <v/>
      </c>
      <c r="J278" s="31" t="str">
        <f>IF(E278="","",IF(lookup!U270&lt;0,0,lookup!U270))</f>
        <v/>
      </c>
    </row>
    <row r="279" spans="4:10" ht="12.75">
      <c r="D279" s="10"/>
      <c r="E279" s="30" t="str">
        <f>IF(J278="","",IF(B$15&lt;E278+1,"",IF(J278=B$16,"",lookup!R271)))</f>
        <v/>
      </c>
      <c r="F279" s="11" t="str">
        <f t="shared" si="13"/>
        <v/>
      </c>
      <c r="G279" s="11" t="str">
        <f>IF(E279="","",lookup!T271)</f>
        <v/>
      </c>
      <c r="H279" s="11" t="str">
        <f t="shared" si="14"/>
        <v/>
      </c>
      <c r="I279" s="11" t="str">
        <f aca="true" t="shared" si="15" ref="I279:I342">IF(E279="","",I278+G279)</f>
        <v/>
      </c>
      <c r="J279" s="31" t="str">
        <f>IF(E279="","",IF(lookup!U271&lt;0,0,lookup!U271))</f>
        <v/>
      </c>
    </row>
    <row r="280" spans="4:10" ht="12.75">
      <c r="D280" s="10"/>
      <c r="E280" s="30" t="str">
        <f>IF(J279="","",IF(B$15&lt;E279+1,"",IF(J279=B$16,"",lookup!R272)))</f>
        <v/>
      </c>
      <c r="F280" s="11" t="str">
        <f t="shared" si="13"/>
        <v/>
      </c>
      <c r="G280" s="11" t="str">
        <f>IF(E280="","",lookup!T272)</f>
        <v/>
      </c>
      <c r="H280" s="11" t="str">
        <f t="shared" si="14"/>
        <v/>
      </c>
      <c r="I280" s="11" t="str">
        <f t="shared" si="15"/>
        <v/>
      </c>
      <c r="J280" s="31" t="str">
        <f>IF(E280="","",IF(lookup!U272&lt;0,0,lookup!U272))</f>
        <v/>
      </c>
    </row>
    <row r="281" spans="4:10" ht="12.75">
      <c r="D281" s="10"/>
      <c r="E281" s="30" t="str">
        <f>IF(J280="","",IF(B$15&lt;E280+1,"",IF(J280=B$16,"",lookup!R273)))</f>
        <v/>
      </c>
      <c r="F281" s="11" t="str">
        <f t="shared" si="13"/>
        <v/>
      </c>
      <c r="G281" s="11" t="str">
        <f>IF(E281="","",lookup!T273)</f>
        <v/>
      </c>
      <c r="H281" s="11" t="str">
        <f t="shared" si="14"/>
        <v/>
      </c>
      <c r="I281" s="11" t="str">
        <f t="shared" si="15"/>
        <v/>
      </c>
      <c r="J281" s="31" t="str">
        <f>IF(E281="","",IF(lookup!U273&lt;0,0,lookup!U273))</f>
        <v/>
      </c>
    </row>
    <row r="282" spans="4:10" ht="12.75">
      <c r="D282" s="10"/>
      <c r="E282" s="30" t="str">
        <f>IF(J281="","",IF(B$15&lt;E281+1,"",IF(J281=B$16,"",lookup!R274)))</f>
        <v/>
      </c>
      <c r="F282" s="11" t="str">
        <f t="shared" si="13"/>
        <v/>
      </c>
      <c r="G282" s="11" t="str">
        <f>IF(E282="","",lookup!T274)</f>
        <v/>
      </c>
      <c r="H282" s="11" t="str">
        <f t="shared" si="14"/>
        <v/>
      </c>
      <c r="I282" s="11" t="str">
        <f t="shared" si="15"/>
        <v/>
      </c>
      <c r="J282" s="31" t="str">
        <f>IF(E282="","",IF(lookup!U274&lt;0,0,lookup!U274))</f>
        <v/>
      </c>
    </row>
    <row r="283" spans="4:10" ht="12.75">
      <c r="D283" s="10"/>
      <c r="E283" s="30" t="str">
        <f>IF(J282="","",IF(B$15&lt;E282+1,"",IF(J282=B$16,"",lookup!R275)))</f>
        <v/>
      </c>
      <c r="F283" s="11" t="str">
        <f t="shared" si="13"/>
        <v/>
      </c>
      <c r="G283" s="11" t="str">
        <f>IF(E283="","",lookup!T275)</f>
        <v/>
      </c>
      <c r="H283" s="11" t="str">
        <f t="shared" si="14"/>
        <v/>
      </c>
      <c r="I283" s="11" t="str">
        <f t="shared" si="15"/>
        <v/>
      </c>
      <c r="J283" s="31" t="str">
        <f>IF(E283="","",IF(lookup!U275&lt;0,0,lookup!U275))</f>
        <v/>
      </c>
    </row>
    <row r="284" spans="4:10" ht="12.75">
      <c r="D284" s="10"/>
      <c r="E284" s="30" t="str">
        <f>IF(J283="","",IF(B$15&lt;E283+1,"",IF(J283=B$16,"",lookup!R276)))</f>
        <v/>
      </c>
      <c r="F284" s="11" t="str">
        <f t="shared" si="13"/>
        <v/>
      </c>
      <c r="G284" s="11" t="str">
        <f>IF(E284="","",lookup!T276)</f>
        <v/>
      </c>
      <c r="H284" s="11" t="str">
        <f t="shared" si="14"/>
        <v/>
      </c>
      <c r="I284" s="11" t="str">
        <f t="shared" si="15"/>
        <v/>
      </c>
      <c r="J284" s="31" t="str">
        <f>IF(E284="","",IF(lookup!U276&lt;0,0,lookup!U276))</f>
        <v/>
      </c>
    </row>
    <row r="285" spans="4:10" ht="12.75">
      <c r="D285" s="10"/>
      <c r="E285" s="30" t="str">
        <f>IF(J284="","",IF(B$15&lt;E284+1,"",IF(J284=B$16,"",lookup!R277)))</f>
        <v/>
      </c>
      <c r="F285" s="11" t="str">
        <f t="shared" si="13"/>
        <v/>
      </c>
      <c r="G285" s="11" t="str">
        <f>IF(E285="","",lookup!T277)</f>
        <v/>
      </c>
      <c r="H285" s="11" t="str">
        <f t="shared" si="14"/>
        <v/>
      </c>
      <c r="I285" s="11" t="str">
        <f t="shared" si="15"/>
        <v/>
      </c>
      <c r="J285" s="31" t="str">
        <f>IF(E285="","",IF(lookup!U277&lt;0,0,lookup!U277))</f>
        <v/>
      </c>
    </row>
    <row r="286" spans="4:10" ht="13.5" thickBot="1">
      <c r="D286" s="10"/>
      <c r="E286" s="27" t="str">
        <f>IF(J285="","",IF(B$15&lt;E285+1,"",IF(J285=B$16,"",lookup!R278)))</f>
        <v/>
      </c>
      <c r="F286" s="28" t="str">
        <f t="shared" si="13"/>
        <v/>
      </c>
      <c r="G286" s="28" t="str">
        <f>IF(E286="","",lookup!T278)</f>
        <v/>
      </c>
      <c r="H286" s="28" t="str">
        <f t="shared" si="14"/>
        <v/>
      </c>
      <c r="I286" s="28" t="str">
        <f t="shared" si="15"/>
        <v/>
      </c>
      <c r="J286" s="29" t="str">
        <f>IF(E286="","",IF(lookup!U278&lt;0,0,lookup!U278))</f>
        <v/>
      </c>
    </row>
    <row r="287" spans="4:10" ht="12.75">
      <c r="D287" s="10"/>
      <c r="E287" s="24" t="str">
        <f>IF(J286="","",IF(B$15&lt;E286+1,"",IF(J286=B$16,"",lookup!R279)))</f>
        <v/>
      </c>
      <c r="F287" s="25" t="str">
        <f t="shared" si="13"/>
        <v/>
      </c>
      <c r="G287" s="25" t="str">
        <f>IF(E287="","",lookup!T279)</f>
        <v/>
      </c>
      <c r="H287" s="25" t="str">
        <f t="shared" si="14"/>
        <v/>
      </c>
      <c r="I287" s="25" t="str">
        <f t="shared" si="15"/>
        <v/>
      </c>
      <c r="J287" s="26" t="str">
        <f>IF(E287="","",IF(lookup!U279&lt;0,0,lookup!U279))</f>
        <v/>
      </c>
    </row>
    <row r="288" spans="4:10" ht="12.75">
      <c r="D288" s="10"/>
      <c r="E288" s="30" t="str">
        <f>IF(J287="","",IF(B$15&lt;E287+1,"",IF(J287=B$16,"",lookup!R280)))</f>
        <v/>
      </c>
      <c r="F288" s="11" t="str">
        <f t="shared" si="13"/>
        <v/>
      </c>
      <c r="G288" s="11" t="str">
        <f>IF(E288="","",lookup!T280)</f>
        <v/>
      </c>
      <c r="H288" s="11" t="str">
        <f t="shared" si="14"/>
        <v/>
      </c>
      <c r="I288" s="11" t="str">
        <f t="shared" si="15"/>
        <v/>
      </c>
      <c r="J288" s="31" t="str">
        <f>IF(E288="","",IF(lookup!U280&lt;0,0,lookup!U280))</f>
        <v/>
      </c>
    </row>
    <row r="289" spans="4:10" ht="12.75">
      <c r="D289" s="10"/>
      <c r="E289" s="30" t="str">
        <f>IF(J288="","",IF(B$15&lt;E288+1,"",IF(J288=B$16,"",lookup!R281)))</f>
        <v/>
      </c>
      <c r="F289" s="11" t="str">
        <f t="shared" si="13"/>
        <v/>
      </c>
      <c r="G289" s="11" t="str">
        <f>IF(E289="","",lookup!T281)</f>
        <v/>
      </c>
      <c r="H289" s="11" t="str">
        <f t="shared" si="14"/>
        <v/>
      </c>
      <c r="I289" s="11" t="str">
        <f t="shared" si="15"/>
        <v/>
      </c>
      <c r="J289" s="31" t="str">
        <f>IF(E289="","",IF(lookup!U281&lt;0,0,lookup!U281))</f>
        <v/>
      </c>
    </row>
    <row r="290" spans="4:10" ht="12.75">
      <c r="D290" s="10"/>
      <c r="E290" s="30" t="str">
        <f>IF(J289="","",IF(B$15&lt;E289+1,"",IF(J289=B$16,"",lookup!R282)))</f>
        <v/>
      </c>
      <c r="F290" s="11" t="str">
        <f t="shared" si="13"/>
        <v/>
      </c>
      <c r="G290" s="11" t="str">
        <f>IF(E290="","",lookup!T282)</f>
        <v/>
      </c>
      <c r="H290" s="11" t="str">
        <f t="shared" si="14"/>
        <v/>
      </c>
      <c r="I290" s="11" t="str">
        <f t="shared" si="15"/>
        <v/>
      </c>
      <c r="J290" s="31" t="str">
        <f>IF(E290="","",IF(lookup!U282&lt;0,0,lookup!U282))</f>
        <v/>
      </c>
    </row>
    <row r="291" spans="4:10" ht="12.75">
      <c r="D291" s="10"/>
      <c r="E291" s="30" t="str">
        <f>IF(J290="","",IF(B$15&lt;E290+1,"",IF(J290=B$16,"",lookup!R283)))</f>
        <v/>
      </c>
      <c r="F291" s="11" t="str">
        <f t="shared" si="13"/>
        <v/>
      </c>
      <c r="G291" s="11" t="str">
        <f>IF(E291="","",lookup!T283)</f>
        <v/>
      </c>
      <c r="H291" s="11" t="str">
        <f t="shared" si="14"/>
        <v/>
      </c>
      <c r="I291" s="11" t="str">
        <f t="shared" si="15"/>
        <v/>
      </c>
      <c r="J291" s="31" t="str">
        <f>IF(E291="","",IF(lookup!U283&lt;0,0,lookup!U283))</f>
        <v/>
      </c>
    </row>
    <row r="292" spans="4:10" ht="12.75">
      <c r="D292" s="10"/>
      <c r="E292" s="30" t="str">
        <f>IF(J291="","",IF(B$15&lt;E291+1,"",IF(J291=B$16,"",lookup!R284)))</f>
        <v/>
      </c>
      <c r="F292" s="11" t="str">
        <f t="shared" si="13"/>
        <v/>
      </c>
      <c r="G292" s="11" t="str">
        <f>IF(E292="","",lookup!T284)</f>
        <v/>
      </c>
      <c r="H292" s="11" t="str">
        <f t="shared" si="14"/>
        <v/>
      </c>
      <c r="I292" s="11" t="str">
        <f t="shared" si="15"/>
        <v/>
      </c>
      <c r="J292" s="31" t="str">
        <f>IF(E292="","",IF(lookup!U284&lt;0,0,lookup!U284))</f>
        <v/>
      </c>
    </row>
    <row r="293" spans="4:10" ht="12.75">
      <c r="D293" s="10"/>
      <c r="E293" s="30" t="str">
        <f>IF(J292="","",IF(B$15&lt;E292+1,"",IF(J292=B$16,"",lookup!R285)))</f>
        <v/>
      </c>
      <c r="F293" s="11" t="str">
        <f t="shared" si="13"/>
        <v/>
      </c>
      <c r="G293" s="11" t="str">
        <f>IF(E293="","",lookup!T285)</f>
        <v/>
      </c>
      <c r="H293" s="11" t="str">
        <f t="shared" si="14"/>
        <v/>
      </c>
      <c r="I293" s="11" t="str">
        <f t="shared" si="15"/>
        <v/>
      </c>
      <c r="J293" s="31" t="str">
        <f>IF(E293="","",IF(lookup!U285&lt;0,0,lookup!U285))</f>
        <v/>
      </c>
    </row>
    <row r="294" spans="4:10" ht="12.75">
      <c r="D294" s="10"/>
      <c r="E294" s="30" t="str">
        <f>IF(J293="","",IF(B$15&lt;E293+1,"",IF(J293=B$16,"",lookup!R286)))</f>
        <v/>
      </c>
      <c r="F294" s="11" t="str">
        <f t="shared" si="13"/>
        <v/>
      </c>
      <c r="G294" s="11" t="str">
        <f>IF(E294="","",lookup!T286)</f>
        <v/>
      </c>
      <c r="H294" s="11" t="str">
        <f t="shared" si="14"/>
        <v/>
      </c>
      <c r="I294" s="11" t="str">
        <f t="shared" si="15"/>
        <v/>
      </c>
      <c r="J294" s="31" t="str">
        <f>IF(E294="","",IF(lookup!U286&lt;0,0,lookup!U286))</f>
        <v/>
      </c>
    </row>
    <row r="295" spans="4:10" ht="12.75">
      <c r="D295" s="10"/>
      <c r="E295" s="30" t="str">
        <f>IF(J294="","",IF(B$15&lt;E294+1,"",IF(J294=B$16,"",lookup!R287)))</f>
        <v/>
      </c>
      <c r="F295" s="11" t="str">
        <f t="shared" si="13"/>
        <v/>
      </c>
      <c r="G295" s="11" t="str">
        <f>IF(E295="","",lookup!T287)</f>
        <v/>
      </c>
      <c r="H295" s="11" t="str">
        <f t="shared" si="14"/>
        <v/>
      </c>
      <c r="I295" s="11" t="str">
        <f t="shared" si="15"/>
        <v/>
      </c>
      <c r="J295" s="31" t="str">
        <f>IF(E295="","",IF(lookup!U287&lt;0,0,lookup!U287))</f>
        <v/>
      </c>
    </row>
    <row r="296" spans="4:10" ht="12.75">
      <c r="D296" s="10"/>
      <c r="E296" s="30" t="str">
        <f>IF(J295="","",IF(B$15&lt;E295+1,"",IF(J295=B$16,"",lookup!R288)))</f>
        <v/>
      </c>
      <c r="F296" s="11" t="str">
        <f t="shared" si="13"/>
        <v/>
      </c>
      <c r="G296" s="11" t="str">
        <f>IF(E296="","",lookup!T288)</f>
        <v/>
      </c>
      <c r="H296" s="11" t="str">
        <f t="shared" si="14"/>
        <v/>
      </c>
      <c r="I296" s="11" t="str">
        <f t="shared" si="15"/>
        <v/>
      </c>
      <c r="J296" s="31" t="str">
        <f>IF(E296="","",IF(lookup!U288&lt;0,0,lookup!U288))</f>
        <v/>
      </c>
    </row>
    <row r="297" spans="4:10" ht="12.75">
      <c r="D297" s="10"/>
      <c r="E297" s="30" t="str">
        <f>IF(J296="","",IF(B$15&lt;E296+1,"",IF(J296=B$16,"",lookup!R289)))</f>
        <v/>
      </c>
      <c r="F297" s="11" t="str">
        <f t="shared" si="13"/>
        <v/>
      </c>
      <c r="G297" s="11" t="str">
        <f>IF(E297="","",lookup!T289)</f>
        <v/>
      </c>
      <c r="H297" s="11" t="str">
        <f t="shared" si="14"/>
        <v/>
      </c>
      <c r="I297" s="11" t="str">
        <f t="shared" si="15"/>
        <v/>
      </c>
      <c r="J297" s="31" t="str">
        <f>IF(E297="","",IF(lookup!U289&lt;0,0,lookup!U289))</f>
        <v/>
      </c>
    </row>
    <row r="298" spans="4:10" ht="13.5" thickBot="1">
      <c r="D298" s="10"/>
      <c r="E298" s="27" t="str">
        <f>IF(J297="","",IF(B$15&lt;E297+1,"",IF(J297=B$16,"",lookup!R290)))</f>
        <v/>
      </c>
      <c r="F298" s="28" t="str">
        <f t="shared" si="13"/>
        <v/>
      </c>
      <c r="G298" s="28" t="str">
        <f>IF(E298="","",lookup!T290)</f>
        <v/>
      </c>
      <c r="H298" s="28" t="str">
        <f t="shared" si="14"/>
        <v/>
      </c>
      <c r="I298" s="28" t="str">
        <f t="shared" si="15"/>
        <v/>
      </c>
      <c r="J298" s="29" t="str">
        <f>IF(E298="","",IF(lookup!U290&lt;0,0,lookup!U290))</f>
        <v/>
      </c>
    </row>
    <row r="299" spans="4:10" ht="12.75">
      <c r="D299" s="10"/>
      <c r="E299" s="24" t="str">
        <f>IF(J298="","",IF(B$15&lt;E298+1,"",IF(J298=B$16,"",lookup!R291)))</f>
        <v/>
      </c>
      <c r="F299" s="25" t="str">
        <f t="shared" si="13"/>
        <v/>
      </c>
      <c r="G299" s="25" t="str">
        <f>IF(E299="","",lookup!T291)</f>
        <v/>
      </c>
      <c r="H299" s="25" t="str">
        <f t="shared" si="14"/>
        <v/>
      </c>
      <c r="I299" s="25" t="str">
        <f t="shared" si="15"/>
        <v/>
      </c>
      <c r="J299" s="26" t="str">
        <f>IF(E299="","",IF(lookup!U291&lt;0,0,lookup!U291))</f>
        <v/>
      </c>
    </row>
    <row r="300" spans="4:10" ht="12.75">
      <c r="D300" s="10"/>
      <c r="E300" s="30" t="str">
        <f>IF(J299="","",IF(B$15&lt;E299+1,"",IF(J299=B$16,"",lookup!R292)))</f>
        <v/>
      </c>
      <c r="F300" s="11" t="str">
        <f t="shared" si="13"/>
        <v/>
      </c>
      <c r="G300" s="11" t="str">
        <f>IF(E300="","",lookup!T292)</f>
        <v/>
      </c>
      <c r="H300" s="11" t="str">
        <f t="shared" si="14"/>
        <v/>
      </c>
      <c r="I300" s="11" t="str">
        <f t="shared" si="15"/>
        <v/>
      </c>
      <c r="J300" s="31" t="str">
        <f>IF(E300="","",IF(lookup!U292&lt;0,0,lookup!U292))</f>
        <v/>
      </c>
    </row>
    <row r="301" spans="4:10" ht="12.75">
      <c r="D301" s="10"/>
      <c r="E301" s="30" t="str">
        <f>IF(J300="","",IF(B$15&lt;E300+1,"",IF(J300=B$16,"",lookup!R293)))</f>
        <v/>
      </c>
      <c r="F301" s="11" t="str">
        <f t="shared" si="13"/>
        <v/>
      </c>
      <c r="G301" s="11" t="str">
        <f>IF(E301="","",lookup!T293)</f>
        <v/>
      </c>
      <c r="H301" s="11" t="str">
        <f t="shared" si="14"/>
        <v/>
      </c>
      <c r="I301" s="11" t="str">
        <f t="shared" si="15"/>
        <v/>
      </c>
      <c r="J301" s="31" t="str">
        <f>IF(E301="","",IF(lookup!U293&lt;0,0,lookup!U293))</f>
        <v/>
      </c>
    </row>
    <row r="302" spans="4:10" ht="12.75">
      <c r="D302" s="10"/>
      <c r="E302" s="30" t="str">
        <f>IF(J301="","",IF(B$15&lt;E301+1,"",IF(J301=B$16,"",lookup!R294)))</f>
        <v/>
      </c>
      <c r="F302" s="11" t="str">
        <f t="shared" si="13"/>
        <v/>
      </c>
      <c r="G302" s="11" t="str">
        <f>IF(E302="","",lookup!T294)</f>
        <v/>
      </c>
      <c r="H302" s="11" t="str">
        <f t="shared" si="14"/>
        <v/>
      </c>
      <c r="I302" s="11" t="str">
        <f t="shared" si="15"/>
        <v/>
      </c>
      <c r="J302" s="31" t="str">
        <f>IF(E302="","",IF(lookup!U294&lt;0,0,lookup!U294))</f>
        <v/>
      </c>
    </row>
    <row r="303" spans="4:10" ht="12.75">
      <c r="D303" s="10"/>
      <c r="E303" s="30" t="str">
        <f>IF(J302="","",IF(B$15&lt;E302+1,"",IF(J302=B$16,"",lookup!R295)))</f>
        <v/>
      </c>
      <c r="F303" s="11" t="str">
        <f t="shared" si="13"/>
        <v/>
      </c>
      <c r="G303" s="11" t="str">
        <f>IF(E303="","",lookup!T295)</f>
        <v/>
      </c>
      <c r="H303" s="11" t="str">
        <f t="shared" si="14"/>
        <v/>
      </c>
      <c r="I303" s="11" t="str">
        <f t="shared" si="15"/>
        <v/>
      </c>
      <c r="J303" s="31" t="str">
        <f>IF(E303="","",IF(lookup!U295&lt;0,0,lookup!U295))</f>
        <v/>
      </c>
    </row>
    <row r="304" spans="4:10" ht="12.75">
      <c r="D304" s="10"/>
      <c r="E304" s="30" t="str">
        <f>IF(J303="","",IF(B$15&lt;E303+1,"",IF(J303=B$16,"",lookup!R296)))</f>
        <v/>
      </c>
      <c r="F304" s="11" t="str">
        <f t="shared" si="13"/>
        <v/>
      </c>
      <c r="G304" s="11" t="str">
        <f>IF(E304="","",lookup!T296)</f>
        <v/>
      </c>
      <c r="H304" s="11" t="str">
        <f t="shared" si="14"/>
        <v/>
      </c>
      <c r="I304" s="11" t="str">
        <f t="shared" si="15"/>
        <v/>
      </c>
      <c r="J304" s="31" t="str">
        <f>IF(E304="","",IF(lookup!U296&lt;0,0,lookup!U296))</f>
        <v/>
      </c>
    </row>
    <row r="305" spans="4:10" ht="12.75">
      <c r="D305" s="10"/>
      <c r="E305" s="30" t="str">
        <f>IF(J304="","",IF(B$15&lt;E304+1,"",IF(J304=B$16,"",lookup!R297)))</f>
        <v/>
      </c>
      <c r="F305" s="11" t="str">
        <f t="shared" si="13"/>
        <v/>
      </c>
      <c r="G305" s="11" t="str">
        <f>IF(E305="","",lookup!T297)</f>
        <v/>
      </c>
      <c r="H305" s="11" t="str">
        <f t="shared" si="14"/>
        <v/>
      </c>
      <c r="I305" s="11" t="str">
        <f t="shared" si="15"/>
        <v/>
      </c>
      <c r="J305" s="31" t="str">
        <f>IF(E305="","",IF(lookup!U297&lt;0,0,lookup!U297))</f>
        <v/>
      </c>
    </row>
    <row r="306" spans="4:10" ht="12.75">
      <c r="D306" s="10"/>
      <c r="E306" s="30" t="str">
        <f>IF(J305="","",IF(B$15&lt;E305+1,"",IF(J305=B$16,"",lookup!R298)))</f>
        <v/>
      </c>
      <c r="F306" s="11" t="str">
        <f t="shared" si="13"/>
        <v/>
      </c>
      <c r="G306" s="11" t="str">
        <f>IF(E306="","",lookup!T298)</f>
        <v/>
      </c>
      <c r="H306" s="11" t="str">
        <f t="shared" si="14"/>
        <v/>
      </c>
      <c r="I306" s="11" t="str">
        <f t="shared" si="15"/>
        <v/>
      </c>
      <c r="J306" s="31" t="str">
        <f>IF(E306="","",IF(lookup!U298&lt;0,0,lookup!U298))</f>
        <v/>
      </c>
    </row>
    <row r="307" spans="4:10" ht="12.75">
      <c r="D307" s="10"/>
      <c r="E307" s="30" t="str">
        <f>IF(J306="","",IF(B$15&lt;E306+1,"",IF(J306=B$16,"",lookup!R299)))</f>
        <v/>
      </c>
      <c r="F307" s="11" t="str">
        <f t="shared" si="13"/>
        <v/>
      </c>
      <c r="G307" s="11" t="str">
        <f>IF(E307="","",lookup!T299)</f>
        <v/>
      </c>
      <c r="H307" s="11" t="str">
        <f t="shared" si="14"/>
        <v/>
      </c>
      <c r="I307" s="11" t="str">
        <f t="shared" si="15"/>
        <v/>
      </c>
      <c r="J307" s="31" t="str">
        <f>IF(E307="","",IF(lookup!U299&lt;0,0,lookup!U299))</f>
        <v/>
      </c>
    </row>
    <row r="308" spans="4:10" ht="12.75">
      <c r="D308" s="10"/>
      <c r="E308" s="30" t="str">
        <f>IF(J307="","",IF(B$15&lt;E307+1,"",IF(J307=B$16,"",lookup!R300)))</f>
        <v/>
      </c>
      <c r="F308" s="11" t="str">
        <f t="shared" si="13"/>
        <v/>
      </c>
      <c r="G308" s="11" t="str">
        <f>IF(E308="","",lookup!T300)</f>
        <v/>
      </c>
      <c r="H308" s="11" t="str">
        <f t="shared" si="14"/>
        <v/>
      </c>
      <c r="I308" s="11" t="str">
        <f t="shared" si="15"/>
        <v/>
      </c>
      <c r="J308" s="31" t="str">
        <f>IF(E308="","",IF(lookup!U300&lt;0,0,lookup!U300))</f>
        <v/>
      </c>
    </row>
    <row r="309" spans="4:10" ht="12.75">
      <c r="D309" s="10"/>
      <c r="E309" s="30" t="str">
        <f>IF(J308="","",IF(B$15&lt;E308+1,"",IF(J308=B$16,"",lookup!R301)))</f>
        <v/>
      </c>
      <c r="F309" s="11" t="str">
        <f t="shared" si="13"/>
        <v/>
      </c>
      <c r="G309" s="11" t="str">
        <f>IF(E309="","",lookup!T301)</f>
        <v/>
      </c>
      <c r="H309" s="11" t="str">
        <f t="shared" si="14"/>
        <v/>
      </c>
      <c r="I309" s="11" t="str">
        <f t="shared" si="15"/>
        <v/>
      </c>
      <c r="J309" s="31" t="str">
        <f>IF(E309="","",IF(lookup!U301&lt;0,0,lookup!U301))</f>
        <v/>
      </c>
    </row>
    <row r="310" spans="4:10" ht="13.5" thickBot="1">
      <c r="D310" s="10"/>
      <c r="E310" s="27" t="str">
        <f>IF(J309="","",IF(B$15&lt;E309+1,"",IF(J309=B$16,"",lookup!R302)))</f>
        <v/>
      </c>
      <c r="F310" s="28" t="str">
        <f t="shared" si="13"/>
        <v/>
      </c>
      <c r="G310" s="28" t="str">
        <f>IF(E310="","",lookup!T302)</f>
        <v/>
      </c>
      <c r="H310" s="28" t="str">
        <f t="shared" si="14"/>
        <v/>
      </c>
      <c r="I310" s="28" t="str">
        <f t="shared" si="15"/>
        <v/>
      </c>
      <c r="J310" s="29" t="str">
        <f>IF(E310="","",IF(lookup!U302&lt;0,0,lookup!U302))</f>
        <v/>
      </c>
    </row>
    <row r="311" spans="4:10" ht="12.75">
      <c r="D311" s="10"/>
      <c r="E311" s="24" t="str">
        <f>IF(J310="","",IF(B$15&lt;E310+1,"",IF(J310=B$16,"",lookup!R303)))</f>
        <v/>
      </c>
      <c r="F311" s="25" t="str">
        <f t="shared" si="13"/>
        <v/>
      </c>
      <c r="G311" s="25" t="str">
        <f>IF(E311="","",lookup!T303)</f>
        <v/>
      </c>
      <c r="H311" s="25" t="str">
        <f t="shared" si="14"/>
        <v/>
      </c>
      <c r="I311" s="25" t="str">
        <f t="shared" si="15"/>
        <v/>
      </c>
      <c r="J311" s="26" t="str">
        <f>IF(E311="","",IF(lookup!U303&lt;0,0,lookup!U303))</f>
        <v/>
      </c>
    </row>
    <row r="312" spans="4:10" ht="12.75">
      <c r="D312" s="10"/>
      <c r="E312" s="30" t="str">
        <f>IF(J311="","",IF(B$15&lt;E311+1,"",IF(J311=B$16,"",lookup!R304)))</f>
        <v/>
      </c>
      <c r="F312" s="11" t="str">
        <f t="shared" si="13"/>
        <v/>
      </c>
      <c r="G312" s="11" t="str">
        <f>IF(E312="","",lookup!T304)</f>
        <v/>
      </c>
      <c r="H312" s="11" t="str">
        <f t="shared" si="14"/>
        <v/>
      </c>
      <c r="I312" s="11" t="str">
        <f t="shared" si="15"/>
        <v/>
      </c>
      <c r="J312" s="31" t="str">
        <f>IF(E312="","",IF(lookup!U304&lt;0,0,lookup!U304))</f>
        <v/>
      </c>
    </row>
    <row r="313" spans="4:10" ht="12.75">
      <c r="D313" s="10"/>
      <c r="E313" s="30" t="str">
        <f>IF(J312="","",IF(B$15&lt;E312+1,"",IF(J312=B$16,"",lookup!R305)))</f>
        <v/>
      </c>
      <c r="F313" s="11" t="str">
        <f t="shared" si="13"/>
        <v/>
      </c>
      <c r="G313" s="11" t="str">
        <f>IF(E313="","",lookup!T305)</f>
        <v/>
      </c>
      <c r="H313" s="11" t="str">
        <f t="shared" si="14"/>
        <v/>
      </c>
      <c r="I313" s="11" t="str">
        <f t="shared" si="15"/>
        <v/>
      </c>
      <c r="J313" s="31" t="str">
        <f>IF(E313="","",IF(lookup!U305&lt;0,0,lookup!U305))</f>
        <v/>
      </c>
    </row>
    <row r="314" spans="4:10" ht="12.75">
      <c r="D314" s="10"/>
      <c r="E314" s="30" t="str">
        <f>IF(J313="","",IF(B$15&lt;E313+1,"",IF(J313=B$16,"",lookup!R306)))</f>
        <v/>
      </c>
      <c r="F314" s="11" t="str">
        <f t="shared" si="13"/>
        <v/>
      </c>
      <c r="G314" s="11" t="str">
        <f>IF(E314="","",lookup!T306)</f>
        <v/>
      </c>
      <c r="H314" s="11" t="str">
        <f t="shared" si="14"/>
        <v/>
      </c>
      <c r="I314" s="11" t="str">
        <f t="shared" si="15"/>
        <v/>
      </c>
      <c r="J314" s="31" t="str">
        <f>IF(E314="","",IF(lookup!U306&lt;0,0,lookup!U306))</f>
        <v/>
      </c>
    </row>
    <row r="315" spans="4:10" ht="12.75">
      <c r="D315" s="10"/>
      <c r="E315" s="30" t="str">
        <f>IF(J314="","",IF(B$15&lt;E314+1,"",IF(J314=B$16,"",lookup!R307)))</f>
        <v/>
      </c>
      <c r="F315" s="11" t="str">
        <f t="shared" si="13"/>
        <v/>
      </c>
      <c r="G315" s="11" t="str">
        <f>IF(E315="","",lookup!T307)</f>
        <v/>
      </c>
      <c r="H315" s="11" t="str">
        <f t="shared" si="14"/>
        <v/>
      </c>
      <c r="I315" s="11" t="str">
        <f t="shared" si="15"/>
        <v/>
      </c>
      <c r="J315" s="31" t="str">
        <f>IF(E315="","",IF(lookup!U307&lt;0,0,lookup!U307))</f>
        <v/>
      </c>
    </row>
    <row r="316" spans="4:10" ht="12.75">
      <c r="D316" s="10"/>
      <c r="E316" s="30" t="str">
        <f>IF(J315="","",IF(B$15&lt;E315+1,"",IF(J315=B$16,"",lookup!R308)))</f>
        <v/>
      </c>
      <c r="F316" s="11" t="str">
        <f t="shared" si="13"/>
        <v/>
      </c>
      <c r="G316" s="11" t="str">
        <f>IF(E316="","",lookup!T308)</f>
        <v/>
      </c>
      <c r="H316" s="11" t="str">
        <f t="shared" si="14"/>
        <v/>
      </c>
      <c r="I316" s="11" t="str">
        <f t="shared" si="15"/>
        <v/>
      </c>
      <c r="J316" s="31" t="str">
        <f>IF(E316="","",IF(lookup!U308&lt;0,0,lookup!U308))</f>
        <v/>
      </c>
    </row>
    <row r="317" spans="4:10" ht="12.75">
      <c r="D317" s="10"/>
      <c r="E317" s="30" t="str">
        <f>IF(J316="","",IF(B$15&lt;E316+1,"",IF(J316=B$16,"",lookup!R309)))</f>
        <v/>
      </c>
      <c r="F317" s="11" t="str">
        <f t="shared" si="13"/>
        <v/>
      </c>
      <c r="G317" s="11" t="str">
        <f>IF(E317="","",lookup!T309)</f>
        <v/>
      </c>
      <c r="H317" s="11" t="str">
        <f t="shared" si="14"/>
        <v/>
      </c>
      <c r="I317" s="11" t="str">
        <f t="shared" si="15"/>
        <v/>
      </c>
      <c r="J317" s="31" t="str">
        <f>IF(E317="","",IF(lookup!U309&lt;0,0,lookup!U309))</f>
        <v/>
      </c>
    </row>
    <row r="318" spans="4:10" ht="12.75">
      <c r="D318" s="10"/>
      <c r="E318" s="30" t="str">
        <f>IF(J317="","",IF(B$15&lt;E317+1,"",IF(J317=B$16,"",lookup!R310)))</f>
        <v/>
      </c>
      <c r="F318" s="11" t="str">
        <f t="shared" si="13"/>
        <v/>
      </c>
      <c r="G318" s="11" t="str">
        <f>IF(E318="","",lookup!T310)</f>
        <v/>
      </c>
      <c r="H318" s="11" t="str">
        <f t="shared" si="14"/>
        <v/>
      </c>
      <c r="I318" s="11" t="str">
        <f t="shared" si="15"/>
        <v/>
      </c>
      <c r="J318" s="31" t="str">
        <f>IF(E318="","",IF(lookup!U310&lt;0,0,lookup!U310))</f>
        <v/>
      </c>
    </row>
    <row r="319" spans="4:10" ht="12.75">
      <c r="D319" s="10"/>
      <c r="E319" s="30" t="str">
        <f>IF(J318="","",IF(B$15&lt;E318+1,"",IF(J318=B$16,"",lookup!R311)))</f>
        <v/>
      </c>
      <c r="F319" s="11" t="str">
        <f t="shared" si="13"/>
        <v/>
      </c>
      <c r="G319" s="11" t="str">
        <f>IF(E319="","",lookup!T311)</f>
        <v/>
      </c>
      <c r="H319" s="11" t="str">
        <f t="shared" si="14"/>
        <v/>
      </c>
      <c r="I319" s="11" t="str">
        <f t="shared" si="15"/>
        <v/>
      </c>
      <c r="J319" s="31" t="str">
        <f>IF(E319="","",IF(lookup!U311&lt;0,0,lookup!U311))</f>
        <v/>
      </c>
    </row>
    <row r="320" spans="4:10" ht="12.75">
      <c r="D320" s="10"/>
      <c r="E320" s="30" t="str">
        <f>IF(J319="","",IF(B$15&lt;E319+1,"",IF(J319=B$16,"",lookup!R312)))</f>
        <v/>
      </c>
      <c r="F320" s="11" t="str">
        <f t="shared" si="13"/>
        <v/>
      </c>
      <c r="G320" s="11" t="str">
        <f>IF(E320="","",lookup!T312)</f>
        <v/>
      </c>
      <c r="H320" s="11" t="str">
        <f t="shared" si="14"/>
        <v/>
      </c>
      <c r="I320" s="11" t="str">
        <f t="shared" si="15"/>
        <v/>
      </c>
      <c r="J320" s="31" t="str">
        <f>IF(E320="","",IF(lookup!U312&lt;0,0,lookup!U312))</f>
        <v/>
      </c>
    </row>
    <row r="321" spans="4:10" ht="12.75">
      <c r="D321" s="10"/>
      <c r="E321" s="30" t="str">
        <f>IF(J320="","",IF(B$15&lt;E320+1,"",IF(J320=B$16,"",lookup!R313)))</f>
        <v/>
      </c>
      <c r="F321" s="11" t="str">
        <f t="shared" si="13"/>
        <v/>
      </c>
      <c r="G321" s="11" t="str">
        <f>IF(E321="","",lookup!T313)</f>
        <v/>
      </c>
      <c r="H321" s="11" t="str">
        <f t="shared" si="14"/>
        <v/>
      </c>
      <c r="I321" s="11" t="str">
        <f t="shared" si="15"/>
        <v/>
      </c>
      <c r="J321" s="31" t="str">
        <f>IF(E321="","",IF(lookup!U313&lt;0,0,lookup!U313))</f>
        <v/>
      </c>
    </row>
    <row r="322" spans="4:10" ht="13.5" thickBot="1">
      <c r="D322" s="10"/>
      <c r="E322" s="27" t="str">
        <f>IF(J321="","",IF(B$15&lt;E321+1,"",IF(J321=B$16,"",lookup!R314)))</f>
        <v/>
      </c>
      <c r="F322" s="28" t="str">
        <f t="shared" si="13"/>
        <v/>
      </c>
      <c r="G322" s="28" t="str">
        <f>IF(E322="","",lookup!T314)</f>
        <v/>
      </c>
      <c r="H322" s="28" t="str">
        <f t="shared" si="14"/>
        <v/>
      </c>
      <c r="I322" s="28" t="str">
        <f t="shared" si="15"/>
        <v/>
      </c>
      <c r="J322" s="29" t="str">
        <f>IF(E322="","",IF(lookup!U314&lt;0,0,lookup!U314))</f>
        <v/>
      </c>
    </row>
    <row r="323" spans="4:10" ht="12.75">
      <c r="D323" s="10"/>
      <c r="E323" s="24" t="str">
        <f>IF(J322="","",IF(B$15&lt;E322+1,"",IF(J322=B$16,"",lookup!R315)))</f>
        <v/>
      </c>
      <c r="F323" s="25" t="str">
        <f t="shared" si="13"/>
        <v/>
      </c>
      <c r="G323" s="25" t="str">
        <f>IF(E323="","",lookup!T315)</f>
        <v/>
      </c>
      <c r="H323" s="25" t="str">
        <f t="shared" si="14"/>
        <v/>
      </c>
      <c r="I323" s="25" t="str">
        <f t="shared" si="15"/>
        <v/>
      </c>
      <c r="J323" s="26" t="str">
        <f>IF(E323="","",IF(lookup!U315&lt;0,0,lookup!U315))</f>
        <v/>
      </c>
    </row>
    <row r="324" spans="4:10" ht="12.75">
      <c r="D324" s="10"/>
      <c r="E324" s="30" t="str">
        <f>IF(J323="","",IF(B$15&lt;E323+1,"",IF(J323=B$16,"",lookup!R316)))</f>
        <v/>
      </c>
      <c r="F324" s="11" t="str">
        <f t="shared" si="13"/>
        <v/>
      </c>
      <c r="G324" s="11" t="str">
        <f>IF(E324="","",lookup!T316)</f>
        <v/>
      </c>
      <c r="H324" s="11" t="str">
        <f t="shared" si="14"/>
        <v/>
      </c>
      <c r="I324" s="11" t="str">
        <f t="shared" si="15"/>
        <v/>
      </c>
      <c r="J324" s="31" t="str">
        <f>IF(E324="","",IF(lookup!U316&lt;0,0,lookup!U316))</f>
        <v/>
      </c>
    </row>
    <row r="325" spans="4:10" ht="12.75">
      <c r="D325" s="10"/>
      <c r="E325" s="30" t="str">
        <f>IF(J324="","",IF(B$15&lt;E324+1,"",IF(J324=B$16,"",lookup!R317)))</f>
        <v/>
      </c>
      <c r="F325" s="11" t="str">
        <f t="shared" si="13"/>
        <v/>
      </c>
      <c r="G325" s="11" t="str">
        <f>IF(E325="","",lookup!T317)</f>
        <v/>
      </c>
      <c r="H325" s="11" t="str">
        <f t="shared" si="14"/>
        <v/>
      </c>
      <c r="I325" s="11" t="str">
        <f t="shared" si="15"/>
        <v/>
      </c>
      <c r="J325" s="31" t="str">
        <f>IF(E325="","",IF(lookup!U317&lt;0,0,lookup!U317))</f>
        <v/>
      </c>
    </row>
    <row r="326" spans="4:10" ht="12.75">
      <c r="D326" s="10"/>
      <c r="E326" s="30" t="str">
        <f>IF(J325="","",IF(B$15&lt;E325+1,"",IF(J325=B$16,"",lookup!R318)))</f>
        <v/>
      </c>
      <c r="F326" s="11" t="str">
        <f t="shared" si="13"/>
        <v/>
      </c>
      <c r="G326" s="11" t="str">
        <f>IF(E326="","",lookup!T318)</f>
        <v/>
      </c>
      <c r="H326" s="11" t="str">
        <f t="shared" si="14"/>
        <v/>
      </c>
      <c r="I326" s="11" t="str">
        <f t="shared" si="15"/>
        <v/>
      </c>
      <c r="J326" s="31" t="str">
        <f>IF(E326="","",IF(lookup!U318&lt;0,0,lookup!U318))</f>
        <v/>
      </c>
    </row>
    <row r="327" spans="4:10" ht="12.75">
      <c r="D327" s="10"/>
      <c r="E327" s="30" t="str">
        <f>IF(J326="","",IF(B$15&lt;E326+1,"",IF(J326=B$16,"",lookup!R319)))</f>
        <v/>
      </c>
      <c r="F327" s="11" t="str">
        <f t="shared" si="13"/>
        <v/>
      </c>
      <c r="G327" s="11" t="str">
        <f>IF(E327="","",lookup!T319)</f>
        <v/>
      </c>
      <c r="H327" s="11" t="str">
        <f t="shared" si="14"/>
        <v/>
      </c>
      <c r="I327" s="11" t="str">
        <f t="shared" si="15"/>
        <v/>
      </c>
      <c r="J327" s="31" t="str">
        <f>IF(E327="","",IF(lookup!U319&lt;0,0,lookup!U319))</f>
        <v/>
      </c>
    </row>
    <row r="328" spans="4:10" ht="12.75">
      <c r="D328" s="10"/>
      <c r="E328" s="30" t="str">
        <f>IF(J327="","",IF(B$15&lt;E327+1,"",IF(J327=B$16,"",lookup!R320)))</f>
        <v/>
      </c>
      <c r="F328" s="11" t="str">
        <f t="shared" si="13"/>
        <v/>
      </c>
      <c r="G328" s="11" t="str">
        <f>IF(E328="","",lookup!T320)</f>
        <v/>
      </c>
      <c r="H328" s="11" t="str">
        <f t="shared" si="14"/>
        <v/>
      </c>
      <c r="I328" s="11" t="str">
        <f t="shared" si="15"/>
        <v/>
      </c>
      <c r="J328" s="31" t="str">
        <f>IF(E328="","",IF(lookup!U320&lt;0,0,lookup!U320))</f>
        <v/>
      </c>
    </row>
    <row r="329" spans="4:10" ht="12.75">
      <c r="D329" s="10"/>
      <c r="E329" s="30" t="str">
        <f>IF(J328="","",IF(B$15&lt;E328+1,"",IF(J328=B$16,"",lookup!R321)))</f>
        <v/>
      </c>
      <c r="F329" s="11" t="str">
        <f t="shared" si="13"/>
        <v/>
      </c>
      <c r="G329" s="11" t="str">
        <f>IF(E329="","",lookup!T321)</f>
        <v/>
      </c>
      <c r="H329" s="11" t="str">
        <f t="shared" si="14"/>
        <v/>
      </c>
      <c r="I329" s="11" t="str">
        <f t="shared" si="15"/>
        <v/>
      </c>
      <c r="J329" s="31" t="str">
        <f>IF(E329="","",IF(lookup!U321&lt;0,0,lookup!U321))</f>
        <v/>
      </c>
    </row>
    <row r="330" spans="4:10" ht="12.75">
      <c r="D330" s="10"/>
      <c r="E330" s="30" t="str">
        <f>IF(J329="","",IF(B$15&lt;E329+1,"",IF(J329=B$16,"",lookup!R322)))</f>
        <v/>
      </c>
      <c r="F330" s="11" t="str">
        <f t="shared" si="13"/>
        <v/>
      </c>
      <c r="G330" s="11" t="str">
        <f>IF(E330="","",lookup!T322)</f>
        <v/>
      </c>
      <c r="H330" s="11" t="str">
        <f t="shared" si="14"/>
        <v/>
      </c>
      <c r="I330" s="11" t="str">
        <f t="shared" si="15"/>
        <v/>
      </c>
      <c r="J330" s="31" t="str">
        <f>IF(E330="","",IF(lookup!U322&lt;0,0,lookup!U322))</f>
        <v/>
      </c>
    </row>
    <row r="331" spans="4:10" ht="12.75">
      <c r="D331" s="10"/>
      <c r="E331" s="30" t="str">
        <f>IF(J330="","",IF(B$15&lt;E330+1,"",IF(J330=B$16,"",lookup!R323)))</f>
        <v/>
      </c>
      <c r="F331" s="11" t="str">
        <f t="shared" si="13"/>
        <v/>
      </c>
      <c r="G331" s="11" t="str">
        <f>IF(E331="","",lookup!T323)</f>
        <v/>
      </c>
      <c r="H331" s="11" t="str">
        <f t="shared" si="14"/>
        <v/>
      </c>
      <c r="I331" s="11" t="str">
        <f t="shared" si="15"/>
        <v/>
      </c>
      <c r="J331" s="31" t="str">
        <f>IF(E331="","",IF(lookup!U323&lt;0,0,lookup!U323))</f>
        <v/>
      </c>
    </row>
    <row r="332" spans="4:10" ht="12.75">
      <c r="D332" s="10"/>
      <c r="E332" s="30" t="str">
        <f>IF(J331="","",IF(B$15&lt;E331+1,"",IF(J331=B$16,"",lookup!R324)))</f>
        <v/>
      </c>
      <c r="F332" s="11" t="str">
        <f aca="true" t="shared" si="16" ref="F332:F395">IF(E332="","",B$14)</f>
        <v/>
      </c>
      <c r="G332" s="11" t="str">
        <f>IF(E332="","",lookup!T324)</f>
        <v/>
      </c>
      <c r="H332" s="11" t="str">
        <f aca="true" t="shared" si="17" ref="H332:H395">IF(E332="","",H331+B$14)</f>
        <v/>
      </c>
      <c r="I332" s="11" t="str">
        <f t="shared" si="15"/>
        <v/>
      </c>
      <c r="J332" s="31" t="str">
        <f>IF(E332="","",IF(lookup!U324&lt;0,0,lookup!U324))</f>
        <v/>
      </c>
    </row>
    <row r="333" spans="4:10" ht="12.75">
      <c r="D333" s="10"/>
      <c r="E333" s="30" t="str">
        <f>IF(J332="","",IF(B$15&lt;E332+1,"",IF(J332=B$16,"",lookup!R325)))</f>
        <v/>
      </c>
      <c r="F333" s="11" t="str">
        <f t="shared" si="16"/>
        <v/>
      </c>
      <c r="G333" s="11" t="str">
        <f>IF(E333="","",lookup!T325)</f>
        <v/>
      </c>
      <c r="H333" s="11" t="str">
        <f t="shared" si="17"/>
        <v/>
      </c>
      <c r="I333" s="11" t="str">
        <f t="shared" si="15"/>
        <v/>
      </c>
      <c r="J333" s="31" t="str">
        <f>IF(E333="","",IF(lookup!U325&lt;0,0,lookup!U325))</f>
        <v/>
      </c>
    </row>
    <row r="334" spans="4:10" ht="13.5" thickBot="1">
      <c r="D334" s="10"/>
      <c r="E334" s="27" t="str">
        <f>IF(J333="","",IF(B$15&lt;E333+1,"",IF(J333=B$16,"",lookup!R326)))</f>
        <v/>
      </c>
      <c r="F334" s="28" t="str">
        <f t="shared" si="16"/>
        <v/>
      </c>
      <c r="G334" s="28" t="str">
        <f>IF(E334="","",lookup!T326)</f>
        <v/>
      </c>
      <c r="H334" s="28" t="str">
        <f t="shared" si="17"/>
        <v/>
      </c>
      <c r="I334" s="28" t="str">
        <f t="shared" si="15"/>
        <v/>
      </c>
      <c r="J334" s="29" t="str">
        <f>IF(E334="","",IF(lookup!U326&lt;0,0,lookup!U326))</f>
        <v/>
      </c>
    </row>
    <row r="335" spans="4:10" ht="12.75">
      <c r="D335" s="10"/>
      <c r="E335" s="24" t="str">
        <f>IF(J334="","",IF(B$15&lt;E334+1,"",IF(J334=B$16,"",lookup!R327)))</f>
        <v/>
      </c>
      <c r="F335" s="25" t="str">
        <f t="shared" si="16"/>
        <v/>
      </c>
      <c r="G335" s="25" t="str">
        <f>IF(E335="","",lookup!T327)</f>
        <v/>
      </c>
      <c r="H335" s="25" t="str">
        <f t="shared" si="17"/>
        <v/>
      </c>
      <c r="I335" s="25" t="str">
        <f t="shared" si="15"/>
        <v/>
      </c>
      <c r="J335" s="26" t="str">
        <f>IF(E335="","",IF(lookup!U327&lt;0,0,lookup!U327))</f>
        <v/>
      </c>
    </row>
    <row r="336" spans="4:10" ht="12.75">
      <c r="D336" s="10"/>
      <c r="E336" s="30" t="str">
        <f>IF(J335="","",IF(B$15&lt;E335+1,"",IF(J335=B$16,"",lookup!R328)))</f>
        <v/>
      </c>
      <c r="F336" s="11" t="str">
        <f t="shared" si="16"/>
        <v/>
      </c>
      <c r="G336" s="11" t="str">
        <f>IF(E336="","",lookup!T328)</f>
        <v/>
      </c>
      <c r="H336" s="11" t="str">
        <f t="shared" si="17"/>
        <v/>
      </c>
      <c r="I336" s="11" t="str">
        <f t="shared" si="15"/>
        <v/>
      </c>
      <c r="J336" s="31" t="str">
        <f>IF(E336="","",IF(lookup!U328&lt;0,0,lookup!U328))</f>
        <v/>
      </c>
    </row>
    <row r="337" spans="4:10" ht="12.75">
      <c r="D337" s="10"/>
      <c r="E337" s="30" t="str">
        <f>IF(J336="","",IF(B$15&lt;E336+1,"",IF(J336=B$16,"",lookup!R329)))</f>
        <v/>
      </c>
      <c r="F337" s="11" t="str">
        <f t="shared" si="16"/>
        <v/>
      </c>
      <c r="G337" s="11" t="str">
        <f>IF(E337="","",lookup!T329)</f>
        <v/>
      </c>
      <c r="H337" s="11" t="str">
        <f t="shared" si="17"/>
        <v/>
      </c>
      <c r="I337" s="11" t="str">
        <f t="shared" si="15"/>
        <v/>
      </c>
      <c r="J337" s="31" t="str">
        <f>IF(E337="","",IF(lookup!U329&lt;0,0,lookup!U329))</f>
        <v/>
      </c>
    </row>
    <row r="338" spans="4:10" ht="12.75">
      <c r="D338" s="10"/>
      <c r="E338" s="30" t="str">
        <f>IF(J337="","",IF(B$15&lt;E337+1,"",IF(J337=B$16,"",lookup!R330)))</f>
        <v/>
      </c>
      <c r="F338" s="11" t="str">
        <f t="shared" si="16"/>
        <v/>
      </c>
      <c r="G338" s="11" t="str">
        <f>IF(E338="","",lookup!T330)</f>
        <v/>
      </c>
      <c r="H338" s="11" t="str">
        <f t="shared" si="17"/>
        <v/>
      </c>
      <c r="I338" s="11" t="str">
        <f t="shared" si="15"/>
        <v/>
      </c>
      <c r="J338" s="31" t="str">
        <f>IF(E338="","",IF(lookup!U330&lt;0,0,lookup!U330))</f>
        <v/>
      </c>
    </row>
    <row r="339" spans="4:10" ht="12.75">
      <c r="D339" s="10"/>
      <c r="E339" s="30" t="str">
        <f>IF(J338="","",IF(B$15&lt;E338+1,"",IF(J338=B$16,"",lookup!R331)))</f>
        <v/>
      </c>
      <c r="F339" s="11" t="str">
        <f t="shared" si="16"/>
        <v/>
      </c>
      <c r="G339" s="11" t="str">
        <f>IF(E339="","",lookup!T331)</f>
        <v/>
      </c>
      <c r="H339" s="11" t="str">
        <f t="shared" si="17"/>
        <v/>
      </c>
      <c r="I339" s="11" t="str">
        <f t="shared" si="15"/>
        <v/>
      </c>
      <c r="J339" s="31" t="str">
        <f>IF(E339="","",IF(lookup!U331&lt;0,0,lookup!U331))</f>
        <v/>
      </c>
    </row>
    <row r="340" spans="4:10" ht="12.75">
      <c r="D340" s="10"/>
      <c r="E340" s="30" t="str">
        <f>IF(J339="","",IF(B$15&lt;E339+1,"",IF(J339=B$16,"",lookup!R332)))</f>
        <v/>
      </c>
      <c r="F340" s="11" t="str">
        <f t="shared" si="16"/>
        <v/>
      </c>
      <c r="G340" s="11" t="str">
        <f>IF(E340="","",lookup!T332)</f>
        <v/>
      </c>
      <c r="H340" s="11" t="str">
        <f t="shared" si="17"/>
        <v/>
      </c>
      <c r="I340" s="11" t="str">
        <f t="shared" si="15"/>
        <v/>
      </c>
      <c r="J340" s="31" t="str">
        <f>IF(E340="","",IF(lookup!U332&lt;0,0,lookup!U332))</f>
        <v/>
      </c>
    </row>
    <row r="341" spans="4:10" ht="12.75">
      <c r="D341" s="10"/>
      <c r="E341" s="30" t="str">
        <f>IF(J340="","",IF(B$15&lt;E340+1,"",IF(J340=B$16,"",lookup!R333)))</f>
        <v/>
      </c>
      <c r="F341" s="11" t="str">
        <f t="shared" si="16"/>
        <v/>
      </c>
      <c r="G341" s="11" t="str">
        <f>IF(E341="","",lookup!T333)</f>
        <v/>
      </c>
      <c r="H341" s="11" t="str">
        <f t="shared" si="17"/>
        <v/>
      </c>
      <c r="I341" s="11" t="str">
        <f t="shared" si="15"/>
        <v/>
      </c>
      <c r="J341" s="31" t="str">
        <f>IF(E341="","",IF(lookup!U333&lt;0,0,lookup!U333))</f>
        <v/>
      </c>
    </row>
    <row r="342" spans="4:10" ht="12.75">
      <c r="D342" s="10"/>
      <c r="E342" s="30" t="str">
        <f>IF(J341="","",IF(B$15&lt;E341+1,"",IF(J341=B$16,"",lookup!R334)))</f>
        <v/>
      </c>
      <c r="F342" s="11" t="str">
        <f t="shared" si="16"/>
        <v/>
      </c>
      <c r="G342" s="11" t="str">
        <f>IF(E342="","",lookup!T334)</f>
        <v/>
      </c>
      <c r="H342" s="11" t="str">
        <f t="shared" si="17"/>
        <v/>
      </c>
      <c r="I342" s="11" t="str">
        <f t="shared" si="15"/>
        <v/>
      </c>
      <c r="J342" s="31" t="str">
        <f>IF(E342="","",IF(lookup!U334&lt;0,0,lookup!U334))</f>
        <v/>
      </c>
    </row>
    <row r="343" spans="4:10" ht="12.75">
      <c r="D343" s="10"/>
      <c r="E343" s="30" t="str">
        <f>IF(J342="","",IF(B$15&lt;E342+1,"",IF(J342=B$16,"",lookup!R335)))</f>
        <v/>
      </c>
      <c r="F343" s="11" t="str">
        <f t="shared" si="16"/>
        <v/>
      </c>
      <c r="G343" s="11" t="str">
        <f>IF(E343="","",lookup!T335)</f>
        <v/>
      </c>
      <c r="H343" s="11" t="str">
        <f t="shared" si="17"/>
        <v/>
      </c>
      <c r="I343" s="11" t="str">
        <f aca="true" t="shared" si="18" ref="I343:I367">IF(E343="","",I342+G343)</f>
        <v/>
      </c>
      <c r="J343" s="31" t="str">
        <f>IF(E343="","",IF(lookup!U335&lt;0,0,lookup!U335))</f>
        <v/>
      </c>
    </row>
    <row r="344" spans="4:10" ht="12.75">
      <c r="D344" s="10"/>
      <c r="E344" s="30" t="str">
        <f>IF(J343="","",IF(B$15&lt;E343+1,"",IF(J343=B$16,"",lookup!R336)))</f>
        <v/>
      </c>
      <c r="F344" s="11" t="str">
        <f t="shared" si="16"/>
        <v/>
      </c>
      <c r="G344" s="11" t="str">
        <f>IF(E344="","",lookup!T336)</f>
        <v/>
      </c>
      <c r="H344" s="11" t="str">
        <f t="shared" si="17"/>
        <v/>
      </c>
      <c r="I344" s="11" t="str">
        <f t="shared" si="18"/>
        <v/>
      </c>
      <c r="J344" s="31" t="str">
        <f>IF(E344="","",IF(lookup!U336&lt;0,0,lookup!U336))</f>
        <v/>
      </c>
    </row>
    <row r="345" spans="4:10" ht="12.75">
      <c r="D345" s="10"/>
      <c r="E345" s="30" t="str">
        <f>IF(J344="","",IF(B$15&lt;E344+1,"",IF(J344=B$16,"",lookup!R337)))</f>
        <v/>
      </c>
      <c r="F345" s="11" t="str">
        <f t="shared" si="16"/>
        <v/>
      </c>
      <c r="G345" s="11" t="str">
        <f>IF(E345="","",lookup!T337)</f>
        <v/>
      </c>
      <c r="H345" s="11" t="str">
        <f t="shared" si="17"/>
        <v/>
      </c>
      <c r="I345" s="11" t="str">
        <f t="shared" si="18"/>
        <v/>
      </c>
      <c r="J345" s="31" t="str">
        <f>IF(E345="","",IF(lookup!U337&lt;0,0,lookup!U337))</f>
        <v/>
      </c>
    </row>
    <row r="346" spans="4:10" ht="13.5" thickBot="1">
      <c r="D346" s="10"/>
      <c r="E346" s="27" t="str">
        <f>IF(J345="","",IF(B$15&lt;E345+1,"",IF(J345=B$16,"",lookup!R338)))</f>
        <v/>
      </c>
      <c r="F346" s="28" t="str">
        <f t="shared" si="16"/>
        <v/>
      </c>
      <c r="G346" s="28" t="str">
        <f>IF(E346="","",lookup!T338)</f>
        <v/>
      </c>
      <c r="H346" s="28" t="str">
        <f t="shared" si="17"/>
        <v/>
      </c>
      <c r="I346" s="28" t="str">
        <f t="shared" si="18"/>
        <v/>
      </c>
      <c r="J346" s="29" t="str">
        <f>IF(E346="","",IF(lookup!U338&lt;0,0,lookup!U338))</f>
        <v/>
      </c>
    </row>
    <row r="347" spans="4:10" ht="12.75">
      <c r="D347" s="10"/>
      <c r="E347" s="24" t="str">
        <f>IF(J346="","",IF(B$15&lt;E346+1,"",IF(J346=B$16,"",lookup!R339)))</f>
        <v/>
      </c>
      <c r="F347" s="25" t="str">
        <f t="shared" si="16"/>
        <v/>
      </c>
      <c r="G347" s="25" t="str">
        <f>IF(E347="","",lookup!T339)</f>
        <v/>
      </c>
      <c r="H347" s="25" t="str">
        <f t="shared" si="17"/>
        <v/>
      </c>
      <c r="I347" s="25" t="str">
        <f t="shared" si="18"/>
        <v/>
      </c>
      <c r="J347" s="26" t="str">
        <f>IF(E347="","",IF(lookup!U339&lt;0,0,lookup!U339))</f>
        <v/>
      </c>
    </row>
    <row r="348" spans="4:10" ht="12.75">
      <c r="D348" s="10"/>
      <c r="E348" s="30" t="str">
        <f>IF(J347="","",IF(B$15&lt;E347+1,"",IF(J347=B$16,"",lookup!R340)))</f>
        <v/>
      </c>
      <c r="F348" s="11" t="str">
        <f t="shared" si="16"/>
        <v/>
      </c>
      <c r="G348" s="11" t="str">
        <f>IF(E348="","",lookup!T340)</f>
        <v/>
      </c>
      <c r="H348" s="11" t="str">
        <f t="shared" si="17"/>
        <v/>
      </c>
      <c r="I348" s="11" t="str">
        <f t="shared" si="18"/>
        <v/>
      </c>
      <c r="J348" s="31" t="str">
        <f>IF(E348="","",IF(lookup!U340&lt;0,0,lookup!U340))</f>
        <v/>
      </c>
    </row>
    <row r="349" spans="4:10" ht="12.75">
      <c r="D349" s="10"/>
      <c r="E349" s="30" t="str">
        <f>IF(J348="","",IF(B$15&lt;E348+1,"",IF(J348=B$16,"",lookup!R341)))</f>
        <v/>
      </c>
      <c r="F349" s="11" t="str">
        <f t="shared" si="16"/>
        <v/>
      </c>
      <c r="G349" s="11" t="str">
        <f>IF(E349="","",lookup!T341)</f>
        <v/>
      </c>
      <c r="H349" s="11" t="str">
        <f t="shared" si="17"/>
        <v/>
      </c>
      <c r="I349" s="11" t="str">
        <f t="shared" si="18"/>
        <v/>
      </c>
      <c r="J349" s="31" t="str">
        <f>IF(E349="","",IF(lookup!U341&lt;0,0,lookup!U341))</f>
        <v/>
      </c>
    </row>
    <row r="350" spans="4:10" ht="12.75">
      <c r="D350" s="10"/>
      <c r="E350" s="30" t="str">
        <f>IF(J349="","",IF(B$15&lt;E349+1,"",IF(J349=B$16,"",lookup!R342)))</f>
        <v/>
      </c>
      <c r="F350" s="11" t="str">
        <f t="shared" si="16"/>
        <v/>
      </c>
      <c r="G350" s="11" t="str">
        <f>IF(E350="","",lookup!T342)</f>
        <v/>
      </c>
      <c r="H350" s="11" t="str">
        <f t="shared" si="17"/>
        <v/>
      </c>
      <c r="I350" s="11" t="str">
        <f t="shared" si="18"/>
        <v/>
      </c>
      <c r="J350" s="31" t="str">
        <f>IF(E350="","",IF(lookup!U342&lt;0,0,lookup!U342))</f>
        <v/>
      </c>
    </row>
    <row r="351" spans="4:10" ht="12.75">
      <c r="D351" s="10"/>
      <c r="E351" s="30" t="str">
        <f>IF(J350="","",IF(B$15&lt;E350+1,"",IF(J350=B$16,"",lookup!R343)))</f>
        <v/>
      </c>
      <c r="F351" s="11" t="str">
        <f t="shared" si="16"/>
        <v/>
      </c>
      <c r="G351" s="11" t="str">
        <f>IF(E351="","",lookup!T343)</f>
        <v/>
      </c>
      <c r="H351" s="11" t="str">
        <f t="shared" si="17"/>
        <v/>
      </c>
      <c r="I351" s="11" t="str">
        <f t="shared" si="18"/>
        <v/>
      </c>
      <c r="J351" s="31" t="str">
        <f>IF(E351="","",IF(lookup!U343&lt;0,0,lookup!U343))</f>
        <v/>
      </c>
    </row>
    <row r="352" spans="4:10" ht="12.75">
      <c r="D352" s="10"/>
      <c r="E352" s="30" t="str">
        <f>IF(J351="","",IF(B$15&lt;E351+1,"",IF(J351=B$16,"",lookup!R344)))</f>
        <v/>
      </c>
      <c r="F352" s="11" t="str">
        <f t="shared" si="16"/>
        <v/>
      </c>
      <c r="G352" s="11" t="str">
        <f>IF(E352="","",lookup!T344)</f>
        <v/>
      </c>
      <c r="H352" s="11" t="str">
        <f t="shared" si="17"/>
        <v/>
      </c>
      <c r="I352" s="11" t="str">
        <f t="shared" si="18"/>
        <v/>
      </c>
      <c r="J352" s="31" t="str">
        <f>IF(E352="","",IF(lookup!U344&lt;0,0,lookup!U344))</f>
        <v/>
      </c>
    </row>
    <row r="353" spans="4:10" ht="12.75">
      <c r="D353" s="10"/>
      <c r="E353" s="30" t="str">
        <f>IF(J352="","",IF(B$15&lt;E352+1,"",IF(J352=B$16,"",lookup!R345)))</f>
        <v/>
      </c>
      <c r="F353" s="11" t="str">
        <f t="shared" si="16"/>
        <v/>
      </c>
      <c r="G353" s="11" t="str">
        <f>IF(E353="","",lookup!T345)</f>
        <v/>
      </c>
      <c r="H353" s="11" t="str">
        <f t="shared" si="17"/>
        <v/>
      </c>
      <c r="I353" s="11" t="str">
        <f t="shared" si="18"/>
        <v/>
      </c>
      <c r="J353" s="31" t="str">
        <f>IF(E353="","",IF(lookup!U345&lt;0,0,lookup!U345))</f>
        <v/>
      </c>
    </row>
    <row r="354" spans="4:10" ht="12.75">
      <c r="D354" s="10"/>
      <c r="E354" s="30" t="str">
        <f>IF(J353="","",IF(B$15&lt;E353+1,"",IF(J353=B$16,"",lookup!R346)))</f>
        <v/>
      </c>
      <c r="F354" s="11" t="str">
        <f t="shared" si="16"/>
        <v/>
      </c>
      <c r="G354" s="11" t="str">
        <f>IF(E354="","",lookup!T346)</f>
        <v/>
      </c>
      <c r="H354" s="11" t="str">
        <f t="shared" si="17"/>
        <v/>
      </c>
      <c r="I354" s="11" t="str">
        <f t="shared" si="18"/>
        <v/>
      </c>
      <c r="J354" s="31" t="str">
        <f>IF(E354="","",IF(lookup!U346&lt;0,0,lookup!U346))</f>
        <v/>
      </c>
    </row>
    <row r="355" spans="4:10" ht="12.75">
      <c r="D355" s="10"/>
      <c r="E355" s="30" t="str">
        <f>IF(J354="","",IF(B$15&lt;E354+1,"",IF(J354=B$16,"",lookup!R347)))</f>
        <v/>
      </c>
      <c r="F355" s="11" t="str">
        <f t="shared" si="16"/>
        <v/>
      </c>
      <c r="G355" s="11" t="str">
        <f>IF(E355="","",lookup!T347)</f>
        <v/>
      </c>
      <c r="H355" s="11" t="str">
        <f t="shared" si="17"/>
        <v/>
      </c>
      <c r="I355" s="11" t="str">
        <f t="shared" si="18"/>
        <v/>
      </c>
      <c r="J355" s="31" t="str">
        <f>IF(E355="","",IF(lookup!U347&lt;0,0,lookup!U347))</f>
        <v/>
      </c>
    </row>
    <row r="356" spans="4:10" ht="12.75">
      <c r="D356" s="10"/>
      <c r="E356" s="30" t="str">
        <f>IF(J355="","",IF(B$15&lt;E355+1,"",IF(J355=B$16,"",lookup!R348)))</f>
        <v/>
      </c>
      <c r="F356" s="11" t="str">
        <f t="shared" si="16"/>
        <v/>
      </c>
      <c r="G356" s="11" t="str">
        <f>IF(E356="","",lookup!T348)</f>
        <v/>
      </c>
      <c r="H356" s="11" t="str">
        <f t="shared" si="17"/>
        <v/>
      </c>
      <c r="I356" s="11" t="str">
        <f t="shared" si="18"/>
        <v/>
      </c>
      <c r="J356" s="31" t="str">
        <f>IF(E356="","",IF(lookup!U348&lt;0,0,lookup!U348))</f>
        <v/>
      </c>
    </row>
    <row r="357" spans="4:10" ht="12.75">
      <c r="D357" s="10"/>
      <c r="E357" s="30" t="str">
        <f>IF(J356="","",IF(B$15&lt;E356+1,"",IF(J356=B$16,"",lookup!R349)))</f>
        <v/>
      </c>
      <c r="F357" s="11" t="str">
        <f t="shared" si="16"/>
        <v/>
      </c>
      <c r="G357" s="11" t="str">
        <f>IF(E357="","",lookup!T349)</f>
        <v/>
      </c>
      <c r="H357" s="11" t="str">
        <f t="shared" si="17"/>
        <v/>
      </c>
      <c r="I357" s="11" t="str">
        <f t="shared" si="18"/>
        <v/>
      </c>
      <c r="J357" s="31" t="str">
        <f>IF(E357="","",IF(lookup!U349&lt;0,0,lookup!U349))</f>
        <v/>
      </c>
    </row>
    <row r="358" spans="4:10" ht="13.5" thickBot="1">
      <c r="D358" s="10"/>
      <c r="E358" s="27" t="str">
        <f>IF(J357="","",IF(B$15&lt;E357+1,"",IF(J357=B$16,"",lookup!R350)))</f>
        <v/>
      </c>
      <c r="F358" s="28" t="str">
        <f t="shared" si="16"/>
        <v/>
      </c>
      <c r="G358" s="28" t="str">
        <f>IF(E358="","",lookup!T350)</f>
        <v/>
      </c>
      <c r="H358" s="28" t="str">
        <f t="shared" si="17"/>
        <v/>
      </c>
      <c r="I358" s="28" t="str">
        <f t="shared" si="18"/>
        <v/>
      </c>
      <c r="J358" s="29" t="str">
        <f>IF(E358="","",IF(lookup!U350&lt;0,0,lookup!U350))</f>
        <v/>
      </c>
    </row>
    <row r="359" spans="4:10" ht="12.75">
      <c r="D359" s="10"/>
      <c r="E359" s="24" t="str">
        <f>IF(J358="","",IF(B$15&lt;E358+1,"",IF(J358=B$16,"",lookup!R351)))</f>
        <v/>
      </c>
      <c r="F359" s="25" t="str">
        <f t="shared" si="16"/>
        <v/>
      </c>
      <c r="G359" s="25" t="str">
        <f>IF(E359="","",lookup!T351)</f>
        <v/>
      </c>
      <c r="H359" s="25" t="str">
        <f t="shared" si="17"/>
        <v/>
      </c>
      <c r="I359" s="25" t="str">
        <f t="shared" si="18"/>
        <v/>
      </c>
      <c r="J359" s="26" t="str">
        <f>IF(E359="","",IF(lookup!U351&lt;0,0,lookup!U351))</f>
        <v/>
      </c>
    </row>
    <row r="360" spans="4:10" ht="12.75">
      <c r="D360" s="10"/>
      <c r="E360" s="30" t="str">
        <f>IF(J359="","",IF(B$15&lt;E359+1,"",IF(J359=B$16,"",lookup!R352)))</f>
        <v/>
      </c>
      <c r="F360" s="11" t="str">
        <f t="shared" si="16"/>
        <v/>
      </c>
      <c r="G360" s="11" t="str">
        <f>IF(E360="","",lookup!T352)</f>
        <v/>
      </c>
      <c r="H360" s="11" t="str">
        <f t="shared" si="17"/>
        <v/>
      </c>
      <c r="I360" s="11" t="str">
        <f t="shared" si="18"/>
        <v/>
      </c>
      <c r="J360" s="31" t="str">
        <f>IF(E360="","",IF(lookup!U352&lt;0,0,lookup!U352))</f>
        <v/>
      </c>
    </row>
    <row r="361" spans="4:10" ht="12.75">
      <c r="D361" s="10"/>
      <c r="E361" s="30" t="str">
        <f>IF(J360="","",IF(B$15&lt;E360+1,"",IF(J360=B$16,"",lookup!R353)))</f>
        <v/>
      </c>
      <c r="F361" s="11" t="str">
        <f t="shared" si="16"/>
        <v/>
      </c>
      <c r="G361" s="11" t="str">
        <f>IF(E361="","",lookup!T353)</f>
        <v/>
      </c>
      <c r="H361" s="11" t="str">
        <f t="shared" si="17"/>
        <v/>
      </c>
      <c r="I361" s="11" t="str">
        <f t="shared" si="18"/>
        <v/>
      </c>
      <c r="J361" s="31" t="str">
        <f>IF(E361="","",IF(lookup!U353&lt;0,0,lookup!U353))</f>
        <v/>
      </c>
    </row>
    <row r="362" spans="4:10" ht="12.75">
      <c r="D362" s="10"/>
      <c r="E362" s="30" t="str">
        <f>IF(J361="","",IF(B$15&lt;E361+1,"",IF(J361=B$16,"",lookup!R354)))</f>
        <v/>
      </c>
      <c r="F362" s="11" t="str">
        <f t="shared" si="16"/>
        <v/>
      </c>
      <c r="G362" s="11" t="str">
        <f>IF(E362="","",lookup!T354)</f>
        <v/>
      </c>
      <c r="H362" s="11" t="str">
        <f t="shared" si="17"/>
        <v/>
      </c>
      <c r="I362" s="11" t="str">
        <f t="shared" si="18"/>
        <v/>
      </c>
      <c r="J362" s="31" t="str">
        <f>IF(E362="","",IF(lookup!U354&lt;0,0,lookup!U354))</f>
        <v/>
      </c>
    </row>
    <row r="363" spans="4:10" ht="12.75">
      <c r="D363" s="10"/>
      <c r="E363" s="30" t="str">
        <f>IF(J362="","",IF(B$15&lt;E362+1,"",IF(J362=B$16,"",lookup!R355)))</f>
        <v/>
      </c>
      <c r="F363" s="11" t="str">
        <f t="shared" si="16"/>
        <v/>
      </c>
      <c r="G363" s="11" t="str">
        <f>IF(E363="","",lookup!T355)</f>
        <v/>
      </c>
      <c r="H363" s="11" t="str">
        <f t="shared" si="17"/>
        <v/>
      </c>
      <c r="I363" s="11" t="str">
        <f t="shared" si="18"/>
        <v/>
      </c>
      <c r="J363" s="31" t="str">
        <f>IF(E363="","",IF(lookup!U355&lt;0,0,lookup!U355))</f>
        <v/>
      </c>
    </row>
    <row r="364" spans="4:10" ht="12.75">
      <c r="D364" s="10"/>
      <c r="E364" s="30" t="str">
        <f>IF(J363="","",IF(B$15&lt;E363+1,"",IF(J363=B$16,"",lookup!R356)))</f>
        <v/>
      </c>
      <c r="F364" s="11" t="str">
        <f t="shared" si="16"/>
        <v/>
      </c>
      <c r="G364" s="11" t="str">
        <f>IF(E364="","",lookup!T356)</f>
        <v/>
      </c>
      <c r="H364" s="11" t="str">
        <f t="shared" si="17"/>
        <v/>
      </c>
      <c r="I364" s="11" t="str">
        <f t="shared" si="18"/>
        <v/>
      </c>
      <c r="J364" s="31" t="str">
        <f>IF(E364="","",IF(lookup!U356&lt;0,0,lookup!U356))</f>
        <v/>
      </c>
    </row>
    <row r="365" spans="4:10" ht="12.75">
      <c r="D365" s="10"/>
      <c r="E365" s="30" t="str">
        <f>IF(J364="","",IF(B$15&lt;E364+1,"",IF(J364=B$16,"",lookup!R357)))</f>
        <v/>
      </c>
      <c r="F365" s="11" t="str">
        <f t="shared" si="16"/>
        <v/>
      </c>
      <c r="G365" s="11" t="str">
        <f>IF(E365="","",lookup!T357)</f>
        <v/>
      </c>
      <c r="H365" s="11" t="str">
        <f t="shared" si="17"/>
        <v/>
      </c>
      <c r="I365" s="11" t="str">
        <f t="shared" si="18"/>
        <v/>
      </c>
      <c r="J365" s="31" t="str">
        <f>IF(E365="","",IF(lookup!U357&lt;0,0,lookup!U357))</f>
        <v/>
      </c>
    </row>
    <row r="366" spans="4:10" ht="12.75">
      <c r="D366" s="10"/>
      <c r="E366" s="30" t="str">
        <f>IF(J365="","",IF(B$15&lt;E365+1,"",IF(J365=B$16,"",lookup!R358)))</f>
        <v/>
      </c>
      <c r="F366" s="11" t="str">
        <f t="shared" si="16"/>
        <v/>
      </c>
      <c r="G366" s="11" t="str">
        <f>IF(E366="","",lookup!T358)</f>
        <v/>
      </c>
      <c r="H366" s="11" t="str">
        <f t="shared" si="17"/>
        <v/>
      </c>
      <c r="I366" s="11" t="str">
        <f t="shared" si="18"/>
        <v/>
      </c>
      <c r="J366" s="31" t="str">
        <f>IF(E366="","",IF(lookup!U358&lt;0,0,lookup!U358))</f>
        <v/>
      </c>
    </row>
    <row r="367" spans="4:10" ht="12.75">
      <c r="D367" s="10"/>
      <c r="E367" s="30" t="str">
        <f>IF(J366="","",IF(B$15&lt;E366+1,"",IF(J366=B$16,"",lookup!R359)))</f>
        <v/>
      </c>
      <c r="F367" s="11" t="str">
        <f t="shared" si="16"/>
        <v/>
      </c>
      <c r="G367" s="11" t="str">
        <f>IF(E367="","",lookup!T359)</f>
        <v/>
      </c>
      <c r="H367" s="11" t="str">
        <f t="shared" si="17"/>
        <v/>
      </c>
      <c r="I367" s="11" t="str">
        <f t="shared" si="18"/>
        <v/>
      </c>
      <c r="J367" s="31" t="str">
        <f>IF(E367="","",IF(lookup!U359&lt;0,0,lookup!U359))</f>
        <v/>
      </c>
    </row>
    <row r="368" spans="4:10" ht="12.75">
      <c r="D368" s="10"/>
      <c r="E368" s="30" t="str">
        <f>IF(J367="","",IF(B$15&lt;E367+1,"",IF(J367=B$16,"",lookup!R360)))</f>
        <v/>
      </c>
      <c r="F368" s="11" t="str">
        <f t="shared" si="16"/>
        <v/>
      </c>
      <c r="G368" s="11" t="str">
        <f>IF(E368="","",lookup!T360)</f>
        <v/>
      </c>
      <c r="H368" s="11" t="str">
        <f t="shared" si="17"/>
        <v/>
      </c>
      <c r="I368" s="11" t="str">
        <f aca="true" t="shared" si="19" ref="I368:I431">IF(E368="","",I367+G368)</f>
        <v/>
      </c>
      <c r="J368" s="31" t="str">
        <f>IF(E368="","",IF(lookup!U360&lt;0,0,lookup!U360))</f>
        <v/>
      </c>
    </row>
    <row r="369" spans="4:10" ht="12.75">
      <c r="D369" s="10"/>
      <c r="E369" s="30" t="str">
        <f>IF(J368="","",IF(B$15&lt;E368+1,"",IF(J368=B$16,"",lookup!R361)))</f>
        <v/>
      </c>
      <c r="F369" s="11" t="str">
        <f t="shared" si="16"/>
        <v/>
      </c>
      <c r="G369" s="11" t="str">
        <f>IF(E369="","",lookup!T361)</f>
        <v/>
      </c>
      <c r="H369" s="11" t="str">
        <f t="shared" si="17"/>
        <v/>
      </c>
      <c r="I369" s="11" t="str">
        <f t="shared" si="19"/>
        <v/>
      </c>
      <c r="J369" s="31" t="str">
        <f>IF(E369="","",IF(lookup!U361&lt;0,0,lookup!U361))</f>
        <v/>
      </c>
    </row>
    <row r="370" spans="4:10" ht="13.5" thickBot="1">
      <c r="D370" s="10"/>
      <c r="E370" s="27" t="str">
        <f>IF(J369="","",IF(B$15&lt;E369+1,"",IF(J369=B$16,"",lookup!R362)))</f>
        <v/>
      </c>
      <c r="F370" s="28" t="str">
        <f t="shared" si="16"/>
        <v/>
      </c>
      <c r="G370" s="28" t="str">
        <f>IF(E370="","",lookup!T362)</f>
        <v/>
      </c>
      <c r="H370" s="28" t="str">
        <f t="shared" si="17"/>
        <v/>
      </c>
      <c r="I370" s="28" t="str">
        <f t="shared" si="19"/>
        <v/>
      </c>
      <c r="J370" s="29" t="str">
        <f>IF(E370="","",IF(lookup!U362&lt;0,0,lookup!U362))</f>
        <v/>
      </c>
    </row>
    <row r="371" spans="4:10" ht="12.75">
      <c r="D371" s="10"/>
      <c r="E371" s="24" t="str">
        <f>IF(J370="","",IF(B$15&lt;E370+1,"",IF(J370=B$16,"",lookup!R363)))</f>
        <v/>
      </c>
      <c r="F371" s="25" t="str">
        <f t="shared" si="16"/>
        <v/>
      </c>
      <c r="G371" s="25" t="str">
        <f>IF(E371="","",lookup!T363)</f>
        <v/>
      </c>
      <c r="H371" s="25" t="str">
        <f t="shared" si="17"/>
        <v/>
      </c>
      <c r="I371" s="25" t="str">
        <f t="shared" si="19"/>
        <v/>
      </c>
      <c r="J371" s="26" t="str">
        <f>IF(E371="","",IF(lookup!U363&lt;0,0,lookup!U363))</f>
        <v/>
      </c>
    </row>
    <row r="372" spans="4:10" ht="12.75">
      <c r="D372" s="10"/>
      <c r="E372" s="30" t="str">
        <f>IF(J371="","",IF(B$15&lt;E371+1,"",IF(J371=B$16,"",lookup!R364)))</f>
        <v/>
      </c>
      <c r="F372" s="11" t="str">
        <f t="shared" si="16"/>
        <v/>
      </c>
      <c r="G372" s="11" t="str">
        <f>IF(E372="","",lookup!T364)</f>
        <v/>
      </c>
      <c r="H372" s="11" t="str">
        <f t="shared" si="17"/>
        <v/>
      </c>
      <c r="I372" s="11" t="str">
        <f t="shared" si="19"/>
        <v/>
      </c>
      <c r="J372" s="31" t="str">
        <f>IF(E372="","",IF(lookup!U364&lt;0,0,lookup!U364))</f>
        <v/>
      </c>
    </row>
    <row r="373" spans="4:10" ht="12.75">
      <c r="D373" s="10"/>
      <c r="E373" s="30" t="str">
        <f>IF(J372="","",IF(B$15&lt;E372+1,"",IF(J372=B$16,"",lookup!R365)))</f>
        <v/>
      </c>
      <c r="F373" s="11" t="str">
        <f t="shared" si="16"/>
        <v/>
      </c>
      <c r="G373" s="11" t="str">
        <f>IF(E373="","",lookup!T365)</f>
        <v/>
      </c>
      <c r="H373" s="11" t="str">
        <f t="shared" si="17"/>
        <v/>
      </c>
      <c r="I373" s="11" t="str">
        <f t="shared" si="19"/>
        <v/>
      </c>
      <c r="J373" s="31" t="str">
        <f>IF(E373="","",IF(lookup!U365&lt;0,0,lookup!U365))</f>
        <v/>
      </c>
    </row>
    <row r="374" spans="4:10" ht="12.75">
      <c r="D374" s="10"/>
      <c r="E374" s="30" t="str">
        <f>IF(J373="","",IF(B$15&lt;E373+1,"",IF(J373=B$16,"",lookup!R366)))</f>
        <v/>
      </c>
      <c r="F374" s="11" t="str">
        <f t="shared" si="16"/>
        <v/>
      </c>
      <c r="G374" s="11" t="str">
        <f>IF(E374="","",lookup!T366)</f>
        <v/>
      </c>
      <c r="H374" s="11" t="str">
        <f t="shared" si="17"/>
        <v/>
      </c>
      <c r="I374" s="11" t="str">
        <f t="shared" si="19"/>
        <v/>
      </c>
      <c r="J374" s="31" t="str">
        <f>IF(E374="","",IF(lookup!U366&lt;0,0,lookup!U366))</f>
        <v/>
      </c>
    </row>
    <row r="375" spans="4:10" ht="12.75">
      <c r="D375" s="10"/>
      <c r="E375" s="30" t="str">
        <f>IF(J374="","",IF(B$15&lt;E374+1,"",IF(J374=B$16,"",lookup!R367)))</f>
        <v/>
      </c>
      <c r="F375" s="11" t="str">
        <f t="shared" si="16"/>
        <v/>
      </c>
      <c r="G375" s="11" t="str">
        <f>IF(E375="","",lookup!T367)</f>
        <v/>
      </c>
      <c r="H375" s="11" t="str">
        <f t="shared" si="17"/>
        <v/>
      </c>
      <c r="I375" s="11" t="str">
        <f t="shared" si="19"/>
        <v/>
      </c>
      <c r="J375" s="31" t="str">
        <f>IF(E375="","",IF(lookup!U367&lt;0,0,lookup!U367))</f>
        <v/>
      </c>
    </row>
    <row r="376" spans="4:10" ht="12.75">
      <c r="D376" s="10"/>
      <c r="E376" s="30" t="str">
        <f>IF(J375="","",IF(B$15&lt;E375+1,"",IF(J375=B$16,"",lookup!R368)))</f>
        <v/>
      </c>
      <c r="F376" s="11" t="str">
        <f t="shared" si="16"/>
        <v/>
      </c>
      <c r="G376" s="11" t="str">
        <f>IF(E376="","",lookup!T368)</f>
        <v/>
      </c>
      <c r="H376" s="11" t="str">
        <f t="shared" si="17"/>
        <v/>
      </c>
      <c r="I376" s="11" t="str">
        <f t="shared" si="19"/>
        <v/>
      </c>
      <c r="J376" s="31" t="str">
        <f>IF(E376="","",IF(lookup!U368&lt;0,0,lookup!U368))</f>
        <v/>
      </c>
    </row>
    <row r="377" spans="4:10" ht="12.75">
      <c r="D377" s="10"/>
      <c r="E377" s="30" t="str">
        <f>IF(J376="","",IF(B$15&lt;E376+1,"",IF(J376=B$16,"",lookup!R369)))</f>
        <v/>
      </c>
      <c r="F377" s="11" t="str">
        <f t="shared" si="16"/>
        <v/>
      </c>
      <c r="G377" s="11" t="str">
        <f>IF(E377="","",lookup!T369)</f>
        <v/>
      </c>
      <c r="H377" s="11" t="str">
        <f t="shared" si="17"/>
        <v/>
      </c>
      <c r="I377" s="11" t="str">
        <f t="shared" si="19"/>
        <v/>
      </c>
      <c r="J377" s="31" t="str">
        <f>IF(E377="","",IF(lookup!U369&lt;0,0,lookup!U369))</f>
        <v/>
      </c>
    </row>
    <row r="378" spans="4:10" ht="12.75">
      <c r="D378" s="10"/>
      <c r="E378" s="30" t="str">
        <f>IF(J377="","",IF(B$15&lt;E377+1,"",IF(J377=B$16,"",lookup!R370)))</f>
        <v/>
      </c>
      <c r="F378" s="11" t="str">
        <f t="shared" si="16"/>
        <v/>
      </c>
      <c r="G378" s="11" t="str">
        <f>IF(E378="","",lookup!T370)</f>
        <v/>
      </c>
      <c r="H378" s="11" t="str">
        <f t="shared" si="17"/>
        <v/>
      </c>
      <c r="I378" s="11" t="str">
        <f t="shared" si="19"/>
        <v/>
      </c>
      <c r="J378" s="31" t="str">
        <f>IF(E378="","",IF(lookup!U370&lt;0,0,lookup!U370))</f>
        <v/>
      </c>
    </row>
    <row r="379" spans="4:10" ht="12.75">
      <c r="D379" s="10"/>
      <c r="E379" s="30" t="str">
        <f>IF(J378="","",IF(B$15&lt;E378+1,"",IF(J378=B$16,"",lookup!R371)))</f>
        <v/>
      </c>
      <c r="F379" s="11" t="str">
        <f t="shared" si="16"/>
        <v/>
      </c>
      <c r="G379" s="11" t="str">
        <f>IF(E379="","",lookup!T371)</f>
        <v/>
      </c>
      <c r="H379" s="11" t="str">
        <f t="shared" si="17"/>
        <v/>
      </c>
      <c r="I379" s="11" t="str">
        <f t="shared" si="19"/>
        <v/>
      </c>
      <c r="J379" s="31" t="str">
        <f>IF(E379="","",IF(lookup!U371&lt;0,0,lookup!U371))</f>
        <v/>
      </c>
    </row>
    <row r="380" spans="4:10" ht="12.75">
      <c r="D380" s="10"/>
      <c r="E380" s="30" t="str">
        <f>IF(J379="","",IF(B$15&lt;E379+1,"",IF(J379=B$16,"",lookup!R372)))</f>
        <v/>
      </c>
      <c r="F380" s="11" t="str">
        <f t="shared" si="16"/>
        <v/>
      </c>
      <c r="G380" s="11" t="str">
        <f>IF(E380="","",lookup!T372)</f>
        <v/>
      </c>
      <c r="H380" s="11" t="str">
        <f t="shared" si="17"/>
        <v/>
      </c>
      <c r="I380" s="11" t="str">
        <f t="shared" si="19"/>
        <v/>
      </c>
      <c r="J380" s="31" t="str">
        <f>IF(E380="","",IF(lookup!U372&lt;0,0,lookup!U372))</f>
        <v/>
      </c>
    </row>
    <row r="381" spans="4:10" ht="12.75">
      <c r="D381" s="10"/>
      <c r="E381" s="30" t="str">
        <f>IF(J380="","",IF(B$15&lt;E380+1,"",IF(J380=B$16,"",lookup!R373)))</f>
        <v/>
      </c>
      <c r="F381" s="11" t="str">
        <f t="shared" si="16"/>
        <v/>
      </c>
      <c r="G381" s="11" t="str">
        <f>IF(E381="","",lookup!T373)</f>
        <v/>
      </c>
      <c r="H381" s="11" t="str">
        <f t="shared" si="17"/>
        <v/>
      </c>
      <c r="I381" s="11" t="str">
        <f t="shared" si="19"/>
        <v/>
      </c>
      <c r="J381" s="31" t="str">
        <f>IF(E381="","",IF(lookup!U373&lt;0,0,lookup!U373))</f>
        <v/>
      </c>
    </row>
    <row r="382" spans="4:10" ht="13.5" thickBot="1">
      <c r="D382" s="10"/>
      <c r="E382" s="27" t="str">
        <f>IF(J381="","",IF(B$15&lt;E381+1,"",IF(J381=B$16,"",lookup!R374)))</f>
        <v/>
      </c>
      <c r="F382" s="28" t="str">
        <f t="shared" si="16"/>
        <v/>
      </c>
      <c r="G382" s="28" t="str">
        <f>IF(E382="","",lookup!T374)</f>
        <v/>
      </c>
      <c r="H382" s="28" t="str">
        <f t="shared" si="17"/>
        <v/>
      </c>
      <c r="I382" s="28" t="str">
        <f t="shared" si="19"/>
        <v/>
      </c>
      <c r="J382" s="29" t="str">
        <f>IF(E382="","",IF(lookup!U374&lt;0,0,lookup!U374))</f>
        <v/>
      </c>
    </row>
    <row r="383" spans="4:10" ht="12.75">
      <c r="D383" s="10"/>
      <c r="E383" s="24" t="str">
        <f>IF(J382="","",IF(B$15&lt;E382+1,"",IF(J382=B$16,"",lookup!R375)))</f>
        <v/>
      </c>
      <c r="F383" s="25" t="str">
        <f t="shared" si="16"/>
        <v/>
      </c>
      <c r="G383" s="25" t="str">
        <f>IF(E383="","",lookup!T375)</f>
        <v/>
      </c>
      <c r="H383" s="25" t="str">
        <f t="shared" si="17"/>
        <v/>
      </c>
      <c r="I383" s="25" t="str">
        <f t="shared" si="19"/>
        <v/>
      </c>
      <c r="J383" s="26" t="str">
        <f>IF(E383="","",IF(lookup!U375&lt;0,0,lookup!U375))</f>
        <v/>
      </c>
    </row>
    <row r="384" spans="4:10" ht="12.75">
      <c r="D384" s="10"/>
      <c r="E384" s="30" t="str">
        <f>IF(J383="","",IF(B$15&lt;E383+1,"",IF(J383=B$16,"",lookup!R376)))</f>
        <v/>
      </c>
      <c r="F384" s="11" t="str">
        <f t="shared" si="16"/>
        <v/>
      </c>
      <c r="G384" s="11" t="str">
        <f>IF(E384="","",lookup!T376)</f>
        <v/>
      </c>
      <c r="H384" s="11" t="str">
        <f t="shared" si="17"/>
        <v/>
      </c>
      <c r="I384" s="11" t="str">
        <f t="shared" si="19"/>
        <v/>
      </c>
      <c r="J384" s="31" t="str">
        <f>IF(E384="","",IF(lookup!U376&lt;0,0,lookup!U376))</f>
        <v/>
      </c>
    </row>
    <row r="385" spans="4:10" ht="12.75">
      <c r="D385" s="10"/>
      <c r="E385" s="30" t="str">
        <f>IF(J384="","",IF(B$15&lt;E384+1,"",IF(J384=B$16,"",lookup!R377)))</f>
        <v/>
      </c>
      <c r="F385" s="11" t="str">
        <f t="shared" si="16"/>
        <v/>
      </c>
      <c r="G385" s="11" t="str">
        <f>IF(E385="","",lookup!T377)</f>
        <v/>
      </c>
      <c r="H385" s="11" t="str">
        <f t="shared" si="17"/>
        <v/>
      </c>
      <c r="I385" s="11" t="str">
        <f t="shared" si="19"/>
        <v/>
      </c>
      <c r="J385" s="31" t="str">
        <f>IF(E385="","",IF(lookup!U377&lt;0,0,lookup!U377))</f>
        <v/>
      </c>
    </row>
    <row r="386" spans="4:10" ht="12.75">
      <c r="D386" s="10"/>
      <c r="E386" s="30" t="str">
        <f>IF(J385="","",IF(B$15&lt;E385+1,"",IF(J385=B$16,"",lookup!R378)))</f>
        <v/>
      </c>
      <c r="F386" s="11" t="str">
        <f t="shared" si="16"/>
        <v/>
      </c>
      <c r="G386" s="11" t="str">
        <f>IF(E386="","",lookup!T378)</f>
        <v/>
      </c>
      <c r="H386" s="11" t="str">
        <f t="shared" si="17"/>
        <v/>
      </c>
      <c r="I386" s="11" t="str">
        <f t="shared" si="19"/>
        <v/>
      </c>
      <c r="J386" s="31" t="str">
        <f>IF(E386="","",IF(lookup!U378&lt;0,0,lookup!U378))</f>
        <v/>
      </c>
    </row>
    <row r="387" spans="4:10" ht="12.75">
      <c r="D387" s="10"/>
      <c r="E387" s="30" t="str">
        <f>IF(J386="","",IF(B$15&lt;E386+1,"",IF(J386=B$16,"",lookup!R379)))</f>
        <v/>
      </c>
      <c r="F387" s="11" t="str">
        <f t="shared" si="16"/>
        <v/>
      </c>
      <c r="G387" s="11" t="str">
        <f>IF(E387="","",lookup!T379)</f>
        <v/>
      </c>
      <c r="H387" s="11" t="str">
        <f t="shared" si="17"/>
        <v/>
      </c>
      <c r="I387" s="11" t="str">
        <f t="shared" si="19"/>
        <v/>
      </c>
      <c r="J387" s="31" t="str">
        <f>IF(E387="","",IF(lookup!U379&lt;0,0,lookup!U379))</f>
        <v/>
      </c>
    </row>
    <row r="388" spans="4:10" ht="12.75">
      <c r="D388" s="10"/>
      <c r="E388" s="30" t="str">
        <f>IF(J387="","",IF(B$15&lt;E387+1,"",IF(J387=B$16,"",lookup!R380)))</f>
        <v/>
      </c>
      <c r="F388" s="11" t="str">
        <f t="shared" si="16"/>
        <v/>
      </c>
      <c r="G388" s="11" t="str">
        <f>IF(E388="","",lookup!T380)</f>
        <v/>
      </c>
      <c r="H388" s="11" t="str">
        <f t="shared" si="17"/>
        <v/>
      </c>
      <c r="I388" s="11" t="str">
        <f t="shared" si="19"/>
        <v/>
      </c>
      <c r="J388" s="31" t="str">
        <f>IF(E388="","",IF(lookup!U380&lt;0,0,lookup!U380))</f>
        <v/>
      </c>
    </row>
    <row r="389" spans="4:10" ht="12.75">
      <c r="D389" s="10"/>
      <c r="E389" s="30" t="str">
        <f>IF(J388="","",IF(B$15&lt;E388+1,"",IF(J388=B$16,"",lookup!R381)))</f>
        <v/>
      </c>
      <c r="F389" s="11" t="str">
        <f t="shared" si="16"/>
        <v/>
      </c>
      <c r="G389" s="11" t="str">
        <f>IF(E389="","",lookup!T381)</f>
        <v/>
      </c>
      <c r="H389" s="11" t="str">
        <f t="shared" si="17"/>
        <v/>
      </c>
      <c r="I389" s="11" t="str">
        <f t="shared" si="19"/>
        <v/>
      </c>
      <c r="J389" s="31" t="str">
        <f>IF(E389="","",IF(lookup!U381&lt;0,0,lookup!U381))</f>
        <v/>
      </c>
    </row>
    <row r="390" spans="4:10" ht="12.75">
      <c r="D390" s="10"/>
      <c r="E390" s="30" t="str">
        <f>IF(J389="","",IF(B$15&lt;E389+1,"",IF(J389=B$16,"",lookup!R382)))</f>
        <v/>
      </c>
      <c r="F390" s="11" t="str">
        <f t="shared" si="16"/>
        <v/>
      </c>
      <c r="G390" s="11" t="str">
        <f>IF(E390="","",lookup!T382)</f>
        <v/>
      </c>
      <c r="H390" s="11" t="str">
        <f t="shared" si="17"/>
        <v/>
      </c>
      <c r="I390" s="11" t="str">
        <f t="shared" si="19"/>
        <v/>
      </c>
      <c r="J390" s="31" t="str">
        <f>IF(E390="","",IF(lookup!U382&lt;0,0,lookup!U382))</f>
        <v/>
      </c>
    </row>
    <row r="391" spans="4:10" ht="12.75">
      <c r="D391" s="10"/>
      <c r="E391" s="30" t="str">
        <f>IF(J390="","",IF(B$15&lt;E390+1,"",IF(J390=B$16,"",lookup!R383)))</f>
        <v/>
      </c>
      <c r="F391" s="11" t="str">
        <f t="shared" si="16"/>
        <v/>
      </c>
      <c r="G391" s="11" t="str">
        <f>IF(E391="","",lookup!T383)</f>
        <v/>
      </c>
      <c r="H391" s="11" t="str">
        <f t="shared" si="17"/>
        <v/>
      </c>
      <c r="I391" s="11" t="str">
        <f t="shared" si="19"/>
        <v/>
      </c>
      <c r="J391" s="31" t="str">
        <f>IF(E391="","",IF(lookup!U383&lt;0,0,lookup!U383))</f>
        <v/>
      </c>
    </row>
    <row r="392" spans="4:10" ht="12.75">
      <c r="D392" s="10"/>
      <c r="E392" s="30" t="str">
        <f>IF(J391="","",IF(B$15&lt;E391+1,"",IF(J391=B$16,"",lookup!R384)))</f>
        <v/>
      </c>
      <c r="F392" s="11" t="str">
        <f t="shared" si="16"/>
        <v/>
      </c>
      <c r="G392" s="11" t="str">
        <f>IF(E392="","",lookup!T384)</f>
        <v/>
      </c>
      <c r="H392" s="11" t="str">
        <f t="shared" si="17"/>
        <v/>
      </c>
      <c r="I392" s="11" t="str">
        <f t="shared" si="19"/>
        <v/>
      </c>
      <c r="J392" s="31" t="str">
        <f>IF(E392="","",IF(lookup!U384&lt;0,0,lookup!U384))</f>
        <v/>
      </c>
    </row>
    <row r="393" spans="4:10" ht="12.75">
      <c r="D393" s="10"/>
      <c r="E393" s="30" t="str">
        <f>IF(J392="","",IF(B$15&lt;E392+1,"",IF(J392=B$16,"",lookup!R385)))</f>
        <v/>
      </c>
      <c r="F393" s="11" t="str">
        <f t="shared" si="16"/>
        <v/>
      </c>
      <c r="G393" s="11" t="str">
        <f>IF(E393="","",lookup!T385)</f>
        <v/>
      </c>
      <c r="H393" s="11" t="str">
        <f t="shared" si="17"/>
        <v/>
      </c>
      <c r="I393" s="11" t="str">
        <f t="shared" si="19"/>
        <v/>
      </c>
      <c r="J393" s="31" t="str">
        <f>IF(E393="","",IF(lookup!U385&lt;0,0,lookup!U385))</f>
        <v/>
      </c>
    </row>
    <row r="394" spans="4:10" ht="13.5" thickBot="1">
      <c r="D394" s="10"/>
      <c r="E394" s="27" t="str">
        <f>IF(J393="","",IF(B$15&lt;E393+1,"",IF(J393=B$16,"",lookup!R386)))</f>
        <v/>
      </c>
      <c r="F394" s="28" t="str">
        <f t="shared" si="16"/>
        <v/>
      </c>
      <c r="G394" s="28" t="str">
        <f>IF(E394="","",lookup!T386)</f>
        <v/>
      </c>
      <c r="H394" s="28" t="str">
        <f t="shared" si="17"/>
        <v/>
      </c>
      <c r="I394" s="28" t="str">
        <f t="shared" si="19"/>
        <v/>
      </c>
      <c r="J394" s="29" t="str">
        <f>IF(E394="","",IF(lookup!U386&lt;0,0,lookup!U386))</f>
        <v/>
      </c>
    </row>
    <row r="395" spans="4:10" ht="12.75">
      <c r="D395" s="10"/>
      <c r="E395" s="24" t="str">
        <f>IF(J394="","",IF(B$15&lt;E394+1,"",IF(J394=B$16,"",lookup!R387)))</f>
        <v/>
      </c>
      <c r="F395" s="25" t="str">
        <f t="shared" si="16"/>
        <v/>
      </c>
      <c r="G395" s="25" t="str">
        <f>IF(E395="","",lookup!T387)</f>
        <v/>
      </c>
      <c r="H395" s="25" t="str">
        <f t="shared" si="17"/>
        <v/>
      </c>
      <c r="I395" s="25" t="str">
        <f t="shared" si="19"/>
        <v/>
      </c>
      <c r="J395" s="26" t="str">
        <f>IF(E395="","",IF(lookup!U387&lt;0,0,lookup!U387))</f>
        <v/>
      </c>
    </row>
    <row r="396" spans="4:10" ht="12.75">
      <c r="D396" s="10"/>
      <c r="E396" s="30" t="str">
        <f>IF(J395="","",IF(B$15&lt;E395+1,"",IF(J395=B$16,"",lookup!R388)))</f>
        <v/>
      </c>
      <c r="F396" s="11" t="str">
        <f aca="true" t="shared" si="20" ref="F396:F459">IF(E396="","",B$14)</f>
        <v/>
      </c>
      <c r="G396" s="11" t="str">
        <f>IF(E396="","",lookup!T388)</f>
        <v/>
      </c>
      <c r="H396" s="11" t="str">
        <f aca="true" t="shared" si="21" ref="H396:H459">IF(E396="","",H395+B$14)</f>
        <v/>
      </c>
      <c r="I396" s="11" t="str">
        <f t="shared" si="19"/>
        <v/>
      </c>
      <c r="J396" s="31" t="str">
        <f>IF(E396="","",IF(lookup!U388&lt;0,0,lookup!U388))</f>
        <v/>
      </c>
    </row>
    <row r="397" spans="4:10" ht="12.75">
      <c r="D397" s="10"/>
      <c r="E397" s="30" t="str">
        <f>IF(J396="","",IF(B$15&lt;E396+1,"",IF(J396=B$16,"",lookup!R389)))</f>
        <v/>
      </c>
      <c r="F397" s="11" t="str">
        <f t="shared" si="20"/>
        <v/>
      </c>
      <c r="G397" s="11" t="str">
        <f>IF(E397="","",lookup!T389)</f>
        <v/>
      </c>
      <c r="H397" s="11" t="str">
        <f t="shared" si="21"/>
        <v/>
      </c>
      <c r="I397" s="11" t="str">
        <f t="shared" si="19"/>
        <v/>
      </c>
      <c r="J397" s="31" t="str">
        <f>IF(E397="","",IF(lookup!U389&lt;0,0,lookup!U389))</f>
        <v/>
      </c>
    </row>
    <row r="398" spans="4:10" ht="12.75">
      <c r="D398" s="10"/>
      <c r="E398" s="30" t="str">
        <f>IF(J397="","",IF(B$15&lt;E397+1,"",IF(J397=B$16,"",lookup!R390)))</f>
        <v/>
      </c>
      <c r="F398" s="11" t="str">
        <f t="shared" si="20"/>
        <v/>
      </c>
      <c r="G398" s="11" t="str">
        <f>IF(E398="","",lookup!T390)</f>
        <v/>
      </c>
      <c r="H398" s="11" t="str">
        <f t="shared" si="21"/>
        <v/>
      </c>
      <c r="I398" s="11" t="str">
        <f t="shared" si="19"/>
        <v/>
      </c>
      <c r="J398" s="31" t="str">
        <f>IF(E398="","",IF(lookup!U390&lt;0,0,lookup!U390))</f>
        <v/>
      </c>
    </row>
    <row r="399" spans="4:10" ht="12.75">
      <c r="D399" s="10"/>
      <c r="E399" s="30" t="str">
        <f>IF(J398="","",IF(B$15&lt;E398+1,"",IF(J398=B$16,"",lookup!R391)))</f>
        <v/>
      </c>
      <c r="F399" s="11" t="str">
        <f t="shared" si="20"/>
        <v/>
      </c>
      <c r="G399" s="11" t="str">
        <f>IF(E399="","",lookup!T391)</f>
        <v/>
      </c>
      <c r="H399" s="11" t="str">
        <f t="shared" si="21"/>
        <v/>
      </c>
      <c r="I399" s="11" t="str">
        <f t="shared" si="19"/>
        <v/>
      </c>
      <c r="J399" s="31" t="str">
        <f>IF(E399="","",IF(lookup!U391&lt;0,0,lookup!U391))</f>
        <v/>
      </c>
    </row>
    <row r="400" spans="4:10" ht="12.75">
      <c r="D400" s="10"/>
      <c r="E400" s="30" t="str">
        <f>IF(J399="","",IF(B$15&lt;E399+1,"",IF(J399=B$16,"",lookup!R392)))</f>
        <v/>
      </c>
      <c r="F400" s="11" t="str">
        <f t="shared" si="20"/>
        <v/>
      </c>
      <c r="G400" s="11" t="str">
        <f>IF(E400="","",lookup!T392)</f>
        <v/>
      </c>
      <c r="H400" s="11" t="str">
        <f t="shared" si="21"/>
        <v/>
      </c>
      <c r="I400" s="11" t="str">
        <f t="shared" si="19"/>
        <v/>
      </c>
      <c r="J400" s="31" t="str">
        <f>IF(E400="","",IF(lookup!U392&lt;0,0,lookup!U392))</f>
        <v/>
      </c>
    </row>
    <row r="401" spans="4:10" ht="12.75">
      <c r="D401" s="10"/>
      <c r="E401" s="30" t="str">
        <f>IF(J400="","",IF(B$15&lt;E400+1,"",IF(J400=B$16,"",lookup!R393)))</f>
        <v/>
      </c>
      <c r="F401" s="11" t="str">
        <f t="shared" si="20"/>
        <v/>
      </c>
      <c r="G401" s="11" t="str">
        <f>IF(E401="","",lookup!T393)</f>
        <v/>
      </c>
      <c r="H401" s="11" t="str">
        <f t="shared" si="21"/>
        <v/>
      </c>
      <c r="I401" s="11" t="str">
        <f t="shared" si="19"/>
        <v/>
      </c>
      <c r="J401" s="31" t="str">
        <f>IF(E401="","",IF(lookup!U393&lt;0,0,lookup!U393))</f>
        <v/>
      </c>
    </row>
    <row r="402" spans="4:10" ht="12.75">
      <c r="D402" s="10"/>
      <c r="E402" s="30" t="str">
        <f>IF(J401="","",IF(B$15&lt;E401+1,"",IF(J401=B$16,"",lookup!R394)))</f>
        <v/>
      </c>
      <c r="F402" s="11" t="str">
        <f t="shared" si="20"/>
        <v/>
      </c>
      <c r="G402" s="11" t="str">
        <f>IF(E402="","",lookup!T394)</f>
        <v/>
      </c>
      <c r="H402" s="11" t="str">
        <f t="shared" si="21"/>
        <v/>
      </c>
      <c r="I402" s="11" t="str">
        <f t="shared" si="19"/>
        <v/>
      </c>
      <c r="J402" s="31" t="str">
        <f>IF(E402="","",IF(lookup!U394&lt;0,0,lookup!U394))</f>
        <v/>
      </c>
    </row>
    <row r="403" spans="4:10" ht="12.75">
      <c r="D403" s="10"/>
      <c r="E403" s="30" t="str">
        <f>IF(J402="","",IF(B$15&lt;E402+1,"",IF(J402=B$16,"",lookup!R395)))</f>
        <v/>
      </c>
      <c r="F403" s="11" t="str">
        <f t="shared" si="20"/>
        <v/>
      </c>
      <c r="G403" s="11" t="str">
        <f>IF(E403="","",lookup!T395)</f>
        <v/>
      </c>
      <c r="H403" s="11" t="str">
        <f t="shared" si="21"/>
        <v/>
      </c>
      <c r="I403" s="11" t="str">
        <f t="shared" si="19"/>
        <v/>
      </c>
      <c r="J403" s="31" t="str">
        <f>IF(E403="","",IF(lookup!U395&lt;0,0,lookup!U395))</f>
        <v/>
      </c>
    </row>
    <row r="404" spans="4:10" ht="12.75">
      <c r="D404" s="10"/>
      <c r="E404" s="30" t="str">
        <f>IF(J403="","",IF(B$15&lt;E403+1,"",IF(J403=B$16,"",lookup!R396)))</f>
        <v/>
      </c>
      <c r="F404" s="11" t="str">
        <f t="shared" si="20"/>
        <v/>
      </c>
      <c r="G404" s="11" t="str">
        <f>IF(E404="","",lookup!T396)</f>
        <v/>
      </c>
      <c r="H404" s="11" t="str">
        <f t="shared" si="21"/>
        <v/>
      </c>
      <c r="I404" s="11" t="str">
        <f t="shared" si="19"/>
        <v/>
      </c>
      <c r="J404" s="31" t="str">
        <f>IF(E404="","",IF(lookup!U396&lt;0,0,lookup!U396))</f>
        <v/>
      </c>
    </row>
    <row r="405" spans="4:10" ht="12.75">
      <c r="D405" s="10"/>
      <c r="E405" s="30" t="str">
        <f>IF(J404="","",IF(B$15&lt;E404+1,"",IF(J404=B$16,"",lookup!R397)))</f>
        <v/>
      </c>
      <c r="F405" s="11" t="str">
        <f t="shared" si="20"/>
        <v/>
      </c>
      <c r="G405" s="11" t="str">
        <f>IF(E405="","",lookup!T397)</f>
        <v/>
      </c>
      <c r="H405" s="11" t="str">
        <f t="shared" si="21"/>
        <v/>
      </c>
      <c r="I405" s="11" t="str">
        <f t="shared" si="19"/>
        <v/>
      </c>
      <c r="J405" s="31" t="str">
        <f>IF(E405="","",IF(lookup!U397&lt;0,0,lookup!U397))</f>
        <v/>
      </c>
    </row>
    <row r="406" spans="4:10" ht="13.5" thickBot="1">
      <c r="D406" s="10"/>
      <c r="E406" s="27" t="str">
        <f>IF(J405="","",IF(B$15&lt;E405+1,"",IF(J405=B$16,"",lookup!R398)))</f>
        <v/>
      </c>
      <c r="F406" s="28" t="str">
        <f t="shared" si="20"/>
        <v/>
      </c>
      <c r="G406" s="28" t="str">
        <f>IF(E406="","",lookup!T398)</f>
        <v/>
      </c>
      <c r="H406" s="28" t="str">
        <f t="shared" si="21"/>
        <v/>
      </c>
      <c r="I406" s="28" t="str">
        <f t="shared" si="19"/>
        <v/>
      </c>
      <c r="J406" s="29" t="str">
        <f>IF(E406="","",IF(lookup!U398&lt;0,0,lookup!U398))</f>
        <v/>
      </c>
    </row>
    <row r="407" spans="4:10" ht="12.75">
      <c r="D407" s="10"/>
      <c r="E407" s="24" t="str">
        <f>IF(J406="","",IF(B$15&lt;E406+1,"",IF(J406=B$16,"",lookup!R399)))</f>
        <v/>
      </c>
      <c r="F407" s="25" t="str">
        <f t="shared" si="20"/>
        <v/>
      </c>
      <c r="G407" s="25" t="str">
        <f>IF(E407="","",lookup!T399)</f>
        <v/>
      </c>
      <c r="H407" s="25" t="str">
        <f t="shared" si="21"/>
        <v/>
      </c>
      <c r="I407" s="25" t="str">
        <f t="shared" si="19"/>
        <v/>
      </c>
      <c r="J407" s="26" t="str">
        <f>IF(E407="","",IF(lookup!U399&lt;0,0,lookup!U399))</f>
        <v/>
      </c>
    </row>
    <row r="408" spans="4:10" ht="12.75">
      <c r="D408" s="10"/>
      <c r="E408" s="30" t="str">
        <f>IF(J407="","",IF(B$15&lt;E407+1,"",IF(J407=B$16,"",lookup!R400)))</f>
        <v/>
      </c>
      <c r="F408" s="11" t="str">
        <f t="shared" si="20"/>
        <v/>
      </c>
      <c r="G408" s="11" t="str">
        <f>IF(E408="","",lookup!T400)</f>
        <v/>
      </c>
      <c r="H408" s="11" t="str">
        <f t="shared" si="21"/>
        <v/>
      </c>
      <c r="I408" s="11" t="str">
        <f t="shared" si="19"/>
        <v/>
      </c>
      <c r="J408" s="31" t="str">
        <f>IF(E408="","",IF(lookup!U400&lt;0,0,lookup!U400))</f>
        <v/>
      </c>
    </row>
    <row r="409" spans="4:10" ht="12.75">
      <c r="D409" s="10"/>
      <c r="E409" s="30" t="str">
        <f>IF(J408="","",IF(B$15&lt;E408+1,"",IF(J408=B$16,"",lookup!R401)))</f>
        <v/>
      </c>
      <c r="F409" s="11" t="str">
        <f t="shared" si="20"/>
        <v/>
      </c>
      <c r="G409" s="11" t="str">
        <f>IF(E409="","",lookup!T401)</f>
        <v/>
      </c>
      <c r="H409" s="11" t="str">
        <f t="shared" si="21"/>
        <v/>
      </c>
      <c r="I409" s="11" t="str">
        <f t="shared" si="19"/>
        <v/>
      </c>
      <c r="J409" s="31" t="str">
        <f>IF(E409="","",IF(lookup!U401&lt;0,0,lookup!U401))</f>
        <v/>
      </c>
    </row>
    <row r="410" spans="4:10" ht="12.75">
      <c r="D410" s="10"/>
      <c r="E410" s="30" t="str">
        <f>IF(J409="","",IF(B$15&lt;E409+1,"",IF(J409=B$16,"",lookup!R402)))</f>
        <v/>
      </c>
      <c r="F410" s="11" t="str">
        <f t="shared" si="20"/>
        <v/>
      </c>
      <c r="G410" s="11" t="str">
        <f>IF(E410="","",lookup!T402)</f>
        <v/>
      </c>
      <c r="H410" s="11" t="str">
        <f t="shared" si="21"/>
        <v/>
      </c>
      <c r="I410" s="11" t="str">
        <f t="shared" si="19"/>
        <v/>
      </c>
      <c r="J410" s="31" t="str">
        <f>IF(E410="","",IF(lookup!U402&lt;0,0,lookup!U402))</f>
        <v/>
      </c>
    </row>
    <row r="411" spans="4:10" ht="12.75">
      <c r="D411" s="10"/>
      <c r="E411" s="30" t="str">
        <f>IF(J410="","",IF(B$15&lt;E410+1,"",IF(J410=B$16,"",lookup!R403)))</f>
        <v/>
      </c>
      <c r="F411" s="11" t="str">
        <f t="shared" si="20"/>
        <v/>
      </c>
      <c r="G411" s="11" t="str">
        <f>IF(E411="","",lookup!T403)</f>
        <v/>
      </c>
      <c r="H411" s="11" t="str">
        <f t="shared" si="21"/>
        <v/>
      </c>
      <c r="I411" s="11" t="str">
        <f t="shared" si="19"/>
        <v/>
      </c>
      <c r="J411" s="31" t="str">
        <f>IF(E411="","",IF(lookup!U403&lt;0,0,lookup!U403))</f>
        <v/>
      </c>
    </row>
    <row r="412" spans="4:10" ht="12.75">
      <c r="D412" s="10"/>
      <c r="E412" s="30" t="str">
        <f>IF(J411="","",IF(B$15&lt;E411+1,"",IF(J411=B$16,"",lookup!R404)))</f>
        <v/>
      </c>
      <c r="F412" s="11" t="str">
        <f t="shared" si="20"/>
        <v/>
      </c>
      <c r="G412" s="11" t="str">
        <f>IF(E412="","",lookup!T404)</f>
        <v/>
      </c>
      <c r="H412" s="11" t="str">
        <f t="shared" si="21"/>
        <v/>
      </c>
      <c r="I412" s="11" t="str">
        <f t="shared" si="19"/>
        <v/>
      </c>
      <c r="J412" s="31" t="str">
        <f>IF(E412="","",IF(lookup!U404&lt;0,0,lookup!U404))</f>
        <v/>
      </c>
    </row>
    <row r="413" spans="4:10" ht="12.75">
      <c r="D413" s="10"/>
      <c r="E413" s="30" t="str">
        <f>IF(J412="","",IF(B$15&lt;E412+1,"",IF(J412=B$16,"",lookup!R405)))</f>
        <v/>
      </c>
      <c r="F413" s="11" t="str">
        <f t="shared" si="20"/>
        <v/>
      </c>
      <c r="G413" s="11" t="str">
        <f>IF(E413="","",lookup!T405)</f>
        <v/>
      </c>
      <c r="H413" s="11" t="str">
        <f t="shared" si="21"/>
        <v/>
      </c>
      <c r="I413" s="11" t="str">
        <f t="shared" si="19"/>
        <v/>
      </c>
      <c r="J413" s="31" t="str">
        <f>IF(E413="","",IF(lookup!U405&lt;0,0,lookup!U405))</f>
        <v/>
      </c>
    </row>
    <row r="414" spans="4:10" ht="12.75">
      <c r="D414" s="10"/>
      <c r="E414" s="30" t="str">
        <f>IF(J413="","",IF(B$15&lt;E413+1,"",IF(J413=B$16,"",lookup!R406)))</f>
        <v/>
      </c>
      <c r="F414" s="11" t="str">
        <f t="shared" si="20"/>
        <v/>
      </c>
      <c r="G414" s="11" t="str">
        <f>IF(E414="","",lookup!T406)</f>
        <v/>
      </c>
      <c r="H414" s="11" t="str">
        <f t="shared" si="21"/>
        <v/>
      </c>
      <c r="I414" s="11" t="str">
        <f t="shared" si="19"/>
        <v/>
      </c>
      <c r="J414" s="31" t="str">
        <f>IF(E414="","",IF(lookup!U406&lt;0,0,lookup!U406))</f>
        <v/>
      </c>
    </row>
    <row r="415" spans="4:10" ht="12.75">
      <c r="D415" s="10"/>
      <c r="E415" s="30" t="str">
        <f>IF(J414="","",IF(B$15&lt;E414+1,"",IF(J414=B$16,"",lookup!R407)))</f>
        <v/>
      </c>
      <c r="F415" s="11" t="str">
        <f t="shared" si="20"/>
        <v/>
      </c>
      <c r="G415" s="11" t="str">
        <f>IF(E415="","",lookup!T407)</f>
        <v/>
      </c>
      <c r="H415" s="11" t="str">
        <f t="shared" si="21"/>
        <v/>
      </c>
      <c r="I415" s="11" t="str">
        <f t="shared" si="19"/>
        <v/>
      </c>
      <c r="J415" s="31" t="str">
        <f>IF(E415="","",IF(lookup!U407&lt;0,0,lookup!U407))</f>
        <v/>
      </c>
    </row>
    <row r="416" spans="4:10" ht="12.75">
      <c r="D416" s="10"/>
      <c r="E416" s="30" t="str">
        <f>IF(J415="","",IF(B$15&lt;E415+1,"",IF(J415=B$16,"",lookup!R408)))</f>
        <v/>
      </c>
      <c r="F416" s="11" t="str">
        <f t="shared" si="20"/>
        <v/>
      </c>
      <c r="G416" s="11" t="str">
        <f>IF(E416="","",lookup!T408)</f>
        <v/>
      </c>
      <c r="H416" s="11" t="str">
        <f t="shared" si="21"/>
        <v/>
      </c>
      <c r="I416" s="11" t="str">
        <f t="shared" si="19"/>
        <v/>
      </c>
      <c r="J416" s="31" t="str">
        <f>IF(E416="","",IF(lookup!U408&lt;0,0,lookup!U408))</f>
        <v/>
      </c>
    </row>
    <row r="417" spans="4:10" ht="12.75">
      <c r="D417" s="10"/>
      <c r="E417" s="30" t="str">
        <f>IF(J416="","",IF(B$15&lt;E416+1,"",IF(J416=B$16,"",lookup!R409)))</f>
        <v/>
      </c>
      <c r="F417" s="11" t="str">
        <f t="shared" si="20"/>
        <v/>
      </c>
      <c r="G417" s="11" t="str">
        <f>IF(E417="","",lookup!T409)</f>
        <v/>
      </c>
      <c r="H417" s="11" t="str">
        <f t="shared" si="21"/>
        <v/>
      </c>
      <c r="I417" s="11" t="str">
        <f t="shared" si="19"/>
        <v/>
      </c>
      <c r="J417" s="31" t="str">
        <f>IF(E417="","",IF(lookup!U409&lt;0,0,lookup!U409))</f>
        <v/>
      </c>
    </row>
    <row r="418" spans="4:10" ht="13.5" thickBot="1">
      <c r="D418" s="10"/>
      <c r="E418" s="27" t="str">
        <f>IF(J417="","",IF(B$15&lt;E417+1,"",IF(J417=B$16,"",lookup!R410)))</f>
        <v/>
      </c>
      <c r="F418" s="28" t="str">
        <f t="shared" si="20"/>
        <v/>
      </c>
      <c r="G418" s="28" t="str">
        <f>IF(E418="","",lookup!T410)</f>
        <v/>
      </c>
      <c r="H418" s="28" t="str">
        <f t="shared" si="21"/>
        <v/>
      </c>
      <c r="I418" s="28" t="str">
        <f t="shared" si="19"/>
        <v/>
      </c>
      <c r="J418" s="29" t="str">
        <f>IF(E418="","",IF(lookup!U410&lt;0,0,lookup!U410))</f>
        <v/>
      </c>
    </row>
    <row r="419" spans="4:10" ht="12.75">
      <c r="D419" s="10"/>
      <c r="E419" s="24" t="str">
        <f>IF(J418="","",IF(B$15&lt;E418+1,"",IF(J418=B$16,"",lookup!R411)))</f>
        <v/>
      </c>
      <c r="F419" s="25" t="str">
        <f t="shared" si="20"/>
        <v/>
      </c>
      <c r="G419" s="25" t="str">
        <f>IF(E419="","",lookup!T411)</f>
        <v/>
      </c>
      <c r="H419" s="25" t="str">
        <f t="shared" si="21"/>
        <v/>
      </c>
      <c r="I419" s="25" t="str">
        <f t="shared" si="19"/>
        <v/>
      </c>
      <c r="J419" s="26" t="str">
        <f>IF(E419="","",IF(lookup!U411&lt;0,0,lookup!U411))</f>
        <v/>
      </c>
    </row>
    <row r="420" spans="4:10" ht="12.75">
      <c r="D420" s="10"/>
      <c r="E420" s="30" t="str">
        <f>IF(J419="","",IF(B$15&lt;E419+1,"",IF(J419=B$16,"",lookup!R412)))</f>
        <v/>
      </c>
      <c r="F420" s="11" t="str">
        <f t="shared" si="20"/>
        <v/>
      </c>
      <c r="G420" s="11" t="str">
        <f>IF(E420="","",lookup!T412)</f>
        <v/>
      </c>
      <c r="H420" s="11" t="str">
        <f t="shared" si="21"/>
        <v/>
      </c>
      <c r="I420" s="11" t="str">
        <f t="shared" si="19"/>
        <v/>
      </c>
      <c r="J420" s="31" t="str">
        <f>IF(E420="","",IF(lookup!U412&lt;0,0,lookup!U412))</f>
        <v/>
      </c>
    </row>
    <row r="421" spans="4:10" ht="12.75">
      <c r="D421" s="10"/>
      <c r="E421" s="30" t="str">
        <f>IF(J420="","",IF(B$15&lt;E420+1,"",IF(J420=B$16,"",lookup!R413)))</f>
        <v/>
      </c>
      <c r="F421" s="11" t="str">
        <f t="shared" si="20"/>
        <v/>
      </c>
      <c r="G421" s="11" t="str">
        <f>IF(E421="","",lookup!T413)</f>
        <v/>
      </c>
      <c r="H421" s="11" t="str">
        <f t="shared" si="21"/>
        <v/>
      </c>
      <c r="I421" s="11" t="str">
        <f t="shared" si="19"/>
        <v/>
      </c>
      <c r="J421" s="31" t="str">
        <f>IF(E421="","",IF(lookup!U413&lt;0,0,lookup!U413))</f>
        <v/>
      </c>
    </row>
    <row r="422" spans="4:10" ht="12.75">
      <c r="D422" s="10"/>
      <c r="E422" s="30" t="str">
        <f>IF(J421="","",IF(B$15&lt;E421+1,"",IF(J421=B$16,"",lookup!R414)))</f>
        <v/>
      </c>
      <c r="F422" s="11" t="str">
        <f t="shared" si="20"/>
        <v/>
      </c>
      <c r="G422" s="11" t="str">
        <f>IF(E422="","",lookup!T414)</f>
        <v/>
      </c>
      <c r="H422" s="11" t="str">
        <f t="shared" si="21"/>
        <v/>
      </c>
      <c r="I422" s="11" t="str">
        <f t="shared" si="19"/>
        <v/>
      </c>
      <c r="J422" s="31" t="str">
        <f>IF(E422="","",IF(lookup!U414&lt;0,0,lookup!U414))</f>
        <v/>
      </c>
    </row>
    <row r="423" spans="4:10" ht="12.75">
      <c r="D423" s="10"/>
      <c r="E423" s="30" t="str">
        <f>IF(J422="","",IF(B$15&lt;E422+1,"",IF(J422=B$16,"",lookup!R415)))</f>
        <v/>
      </c>
      <c r="F423" s="11" t="str">
        <f t="shared" si="20"/>
        <v/>
      </c>
      <c r="G423" s="11" t="str">
        <f>IF(E423="","",lookup!T415)</f>
        <v/>
      </c>
      <c r="H423" s="11" t="str">
        <f t="shared" si="21"/>
        <v/>
      </c>
      <c r="I423" s="11" t="str">
        <f t="shared" si="19"/>
        <v/>
      </c>
      <c r="J423" s="31" t="str">
        <f>IF(E423="","",IF(lookup!U415&lt;0,0,lookup!U415))</f>
        <v/>
      </c>
    </row>
    <row r="424" spans="4:10" ht="12.75">
      <c r="D424" s="10"/>
      <c r="E424" s="30" t="str">
        <f>IF(J423="","",IF(B$15&lt;E423+1,"",IF(J423=B$16,"",lookup!R416)))</f>
        <v/>
      </c>
      <c r="F424" s="11" t="str">
        <f t="shared" si="20"/>
        <v/>
      </c>
      <c r="G424" s="11" t="str">
        <f>IF(E424="","",lookup!T416)</f>
        <v/>
      </c>
      <c r="H424" s="11" t="str">
        <f t="shared" si="21"/>
        <v/>
      </c>
      <c r="I424" s="11" t="str">
        <f t="shared" si="19"/>
        <v/>
      </c>
      <c r="J424" s="31" t="str">
        <f>IF(E424="","",IF(lookup!U416&lt;0,0,lookup!U416))</f>
        <v/>
      </c>
    </row>
    <row r="425" spans="4:10" ht="12.75">
      <c r="D425" s="10"/>
      <c r="E425" s="30" t="str">
        <f>IF(J424="","",IF(B$15&lt;E424+1,"",IF(J424=B$16,"",lookup!R417)))</f>
        <v/>
      </c>
      <c r="F425" s="11" t="str">
        <f t="shared" si="20"/>
        <v/>
      </c>
      <c r="G425" s="11" t="str">
        <f>IF(E425="","",lookup!T417)</f>
        <v/>
      </c>
      <c r="H425" s="11" t="str">
        <f t="shared" si="21"/>
        <v/>
      </c>
      <c r="I425" s="11" t="str">
        <f t="shared" si="19"/>
        <v/>
      </c>
      <c r="J425" s="31" t="str">
        <f>IF(E425="","",IF(lookup!U417&lt;0,0,lookup!U417))</f>
        <v/>
      </c>
    </row>
    <row r="426" spans="4:10" ht="12.75">
      <c r="D426" s="10"/>
      <c r="E426" s="30" t="str">
        <f>IF(J425="","",IF(B$15&lt;E425+1,"",IF(J425=B$16,"",lookup!R418)))</f>
        <v/>
      </c>
      <c r="F426" s="11" t="str">
        <f t="shared" si="20"/>
        <v/>
      </c>
      <c r="G426" s="11" t="str">
        <f>IF(E426="","",lookup!T418)</f>
        <v/>
      </c>
      <c r="H426" s="11" t="str">
        <f t="shared" si="21"/>
        <v/>
      </c>
      <c r="I426" s="11" t="str">
        <f t="shared" si="19"/>
        <v/>
      </c>
      <c r="J426" s="31" t="str">
        <f>IF(E426="","",IF(lookup!U418&lt;0,0,lookup!U418))</f>
        <v/>
      </c>
    </row>
    <row r="427" spans="4:10" ht="12.75">
      <c r="D427" s="10"/>
      <c r="E427" s="30" t="str">
        <f>IF(J426="","",IF(B$15&lt;E426+1,"",IF(J426=B$16,"",lookup!R419)))</f>
        <v/>
      </c>
      <c r="F427" s="11" t="str">
        <f t="shared" si="20"/>
        <v/>
      </c>
      <c r="G427" s="11" t="str">
        <f>IF(E427="","",lookup!T419)</f>
        <v/>
      </c>
      <c r="H427" s="11" t="str">
        <f t="shared" si="21"/>
        <v/>
      </c>
      <c r="I427" s="11" t="str">
        <f t="shared" si="19"/>
        <v/>
      </c>
      <c r="J427" s="31" t="str">
        <f>IF(E427="","",IF(lookup!U419&lt;0,0,lookup!U419))</f>
        <v/>
      </c>
    </row>
    <row r="428" spans="4:10" ht="12.75">
      <c r="D428" s="10"/>
      <c r="E428" s="30" t="str">
        <f>IF(J427="","",IF(B$15&lt;E427+1,"",IF(J427=B$16,"",lookup!R420)))</f>
        <v/>
      </c>
      <c r="F428" s="11" t="str">
        <f t="shared" si="20"/>
        <v/>
      </c>
      <c r="G428" s="11" t="str">
        <f>IF(E428="","",lookup!T420)</f>
        <v/>
      </c>
      <c r="H428" s="11" t="str">
        <f t="shared" si="21"/>
        <v/>
      </c>
      <c r="I428" s="11" t="str">
        <f t="shared" si="19"/>
        <v/>
      </c>
      <c r="J428" s="31" t="str">
        <f>IF(E428="","",IF(lookup!U420&lt;0,0,lookup!U420))</f>
        <v/>
      </c>
    </row>
    <row r="429" spans="4:10" ht="12.75">
      <c r="D429" s="10"/>
      <c r="E429" s="30" t="str">
        <f>IF(J428="","",IF(B$15&lt;E428+1,"",IF(J428=B$16,"",lookup!R421)))</f>
        <v/>
      </c>
      <c r="F429" s="11" t="str">
        <f t="shared" si="20"/>
        <v/>
      </c>
      <c r="G429" s="11" t="str">
        <f>IF(E429="","",lookup!T421)</f>
        <v/>
      </c>
      <c r="H429" s="11" t="str">
        <f t="shared" si="21"/>
        <v/>
      </c>
      <c r="I429" s="11" t="str">
        <f t="shared" si="19"/>
        <v/>
      </c>
      <c r="J429" s="31" t="str">
        <f>IF(E429="","",IF(lookup!U421&lt;0,0,lookup!U421))</f>
        <v/>
      </c>
    </row>
    <row r="430" spans="4:10" ht="13.5" thickBot="1">
      <c r="D430" s="10"/>
      <c r="E430" s="27" t="str">
        <f>IF(J429="","",IF(B$15&lt;E429+1,"",IF(J429=B$16,"",lookup!R422)))</f>
        <v/>
      </c>
      <c r="F430" s="28" t="str">
        <f t="shared" si="20"/>
        <v/>
      </c>
      <c r="G430" s="28" t="str">
        <f>IF(E430="","",lookup!T422)</f>
        <v/>
      </c>
      <c r="H430" s="28" t="str">
        <f t="shared" si="21"/>
        <v/>
      </c>
      <c r="I430" s="28" t="str">
        <f t="shared" si="19"/>
        <v/>
      </c>
      <c r="J430" s="29" t="str">
        <f>IF(E430="","",IF(lookup!U422&lt;0,0,lookup!U422))</f>
        <v/>
      </c>
    </row>
    <row r="431" spans="4:10" ht="12.75">
      <c r="D431" s="10"/>
      <c r="E431" s="24" t="str">
        <f>IF(J430="","",IF(B$15&lt;E430+1,"",IF(J430=B$16,"",lookup!R423)))</f>
        <v/>
      </c>
      <c r="F431" s="25" t="str">
        <f t="shared" si="20"/>
        <v/>
      </c>
      <c r="G431" s="25" t="str">
        <f>IF(E431="","",lookup!T423)</f>
        <v/>
      </c>
      <c r="H431" s="25" t="str">
        <f t="shared" si="21"/>
        <v/>
      </c>
      <c r="I431" s="25" t="str">
        <f t="shared" si="19"/>
        <v/>
      </c>
      <c r="J431" s="26" t="str">
        <f>IF(E431="","",IF(lookup!U423&lt;0,0,lookup!U423))</f>
        <v/>
      </c>
    </row>
    <row r="432" spans="4:10" ht="12.75">
      <c r="D432" s="10"/>
      <c r="E432" s="30" t="str">
        <f>IF(J431="","",IF(B$15&lt;E431+1,"",IF(J431=B$16,"",lookup!R424)))</f>
        <v/>
      </c>
      <c r="F432" s="11" t="str">
        <f t="shared" si="20"/>
        <v/>
      </c>
      <c r="G432" s="11" t="str">
        <f>IF(E432="","",lookup!T424)</f>
        <v/>
      </c>
      <c r="H432" s="11" t="str">
        <f t="shared" si="21"/>
        <v/>
      </c>
      <c r="I432" s="11" t="str">
        <f aca="true" t="shared" si="22" ref="I432:I495">IF(E432="","",I431+G432)</f>
        <v/>
      </c>
      <c r="J432" s="31" t="str">
        <f>IF(E432="","",IF(lookup!U424&lt;0,0,lookup!U424))</f>
        <v/>
      </c>
    </row>
    <row r="433" spans="4:10" ht="12.75">
      <c r="D433" s="10"/>
      <c r="E433" s="30" t="str">
        <f>IF(J432="","",IF(B$15&lt;E432+1,"",IF(J432=B$16,"",lookup!R425)))</f>
        <v/>
      </c>
      <c r="F433" s="11" t="str">
        <f t="shared" si="20"/>
        <v/>
      </c>
      <c r="G433" s="11" t="str">
        <f>IF(E433="","",lookup!T425)</f>
        <v/>
      </c>
      <c r="H433" s="11" t="str">
        <f t="shared" si="21"/>
        <v/>
      </c>
      <c r="I433" s="11" t="str">
        <f t="shared" si="22"/>
        <v/>
      </c>
      <c r="J433" s="31" t="str">
        <f>IF(E433="","",IF(lookup!U425&lt;0,0,lookup!U425))</f>
        <v/>
      </c>
    </row>
    <row r="434" spans="4:10" ht="12.75">
      <c r="D434" s="10"/>
      <c r="E434" s="30" t="str">
        <f>IF(J433="","",IF(B$15&lt;E433+1,"",IF(J433=B$16,"",lookup!R426)))</f>
        <v/>
      </c>
      <c r="F434" s="11" t="str">
        <f t="shared" si="20"/>
        <v/>
      </c>
      <c r="G434" s="11" t="str">
        <f>IF(E434="","",lookup!T426)</f>
        <v/>
      </c>
      <c r="H434" s="11" t="str">
        <f t="shared" si="21"/>
        <v/>
      </c>
      <c r="I434" s="11" t="str">
        <f t="shared" si="22"/>
        <v/>
      </c>
      <c r="J434" s="31" t="str">
        <f>IF(E434="","",IF(lookup!U426&lt;0,0,lookup!U426))</f>
        <v/>
      </c>
    </row>
    <row r="435" spans="4:10" ht="12.75">
      <c r="D435" s="10"/>
      <c r="E435" s="30" t="str">
        <f>IF(J434="","",IF(B$15&lt;E434+1,"",IF(J434=B$16,"",lookup!R427)))</f>
        <v/>
      </c>
      <c r="F435" s="11" t="str">
        <f t="shared" si="20"/>
        <v/>
      </c>
      <c r="G435" s="11" t="str">
        <f>IF(E435="","",lookup!T427)</f>
        <v/>
      </c>
      <c r="H435" s="11" t="str">
        <f t="shared" si="21"/>
        <v/>
      </c>
      <c r="I435" s="11" t="str">
        <f t="shared" si="22"/>
        <v/>
      </c>
      <c r="J435" s="31" t="str">
        <f>IF(E435="","",IF(lookup!U427&lt;0,0,lookup!U427))</f>
        <v/>
      </c>
    </row>
    <row r="436" spans="4:10" ht="12.75">
      <c r="D436" s="10"/>
      <c r="E436" s="30" t="str">
        <f>IF(J435="","",IF(B$15&lt;E435+1,"",IF(J435=B$16,"",lookup!R428)))</f>
        <v/>
      </c>
      <c r="F436" s="11" t="str">
        <f t="shared" si="20"/>
        <v/>
      </c>
      <c r="G436" s="11" t="str">
        <f>IF(E436="","",lookup!T428)</f>
        <v/>
      </c>
      <c r="H436" s="11" t="str">
        <f t="shared" si="21"/>
        <v/>
      </c>
      <c r="I436" s="11" t="str">
        <f t="shared" si="22"/>
        <v/>
      </c>
      <c r="J436" s="31" t="str">
        <f>IF(E436="","",IF(lookup!U428&lt;0,0,lookup!U428))</f>
        <v/>
      </c>
    </row>
    <row r="437" spans="4:10" ht="12.75">
      <c r="D437" s="10"/>
      <c r="E437" s="30" t="str">
        <f>IF(J436="","",IF(B$15&lt;E436+1,"",IF(J436=B$16,"",lookup!R429)))</f>
        <v/>
      </c>
      <c r="F437" s="11" t="str">
        <f t="shared" si="20"/>
        <v/>
      </c>
      <c r="G437" s="11" t="str">
        <f>IF(E437="","",lookup!T429)</f>
        <v/>
      </c>
      <c r="H437" s="11" t="str">
        <f t="shared" si="21"/>
        <v/>
      </c>
      <c r="I437" s="11" t="str">
        <f t="shared" si="22"/>
        <v/>
      </c>
      <c r="J437" s="31" t="str">
        <f>IF(E437="","",IF(lookup!U429&lt;0,0,lookup!U429))</f>
        <v/>
      </c>
    </row>
    <row r="438" spans="4:10" ht="12.75">
      <c r="D438" s="10"/>
      <c r="E438" s="30" t="str">
        <f>IF(J437="","",IF(B$15&lt;E437+1,"",IF(J437=B$16,"",lookup!R430)))</f>
        <v/>
      </c>
      <c r="F438" s="11" t="str">
        <f t="shared" si="20"/>
        <v/>
      </c>
      <c r="G438" s="11" t="str">
        <f>IF(E438="","",lookup!T430)</f>
        <v/>
      </c>
      <c r="H438" s="11" t="str">
        <f t="shared" si="21"/>
        <v/>
      </c>
      <c r="I438" s="11" t="str">
        <f t="shared" si="22"/>
        <v/>
      </c>
      <c r="J438" s="31" t="str">
        <f>IF(E438="","",IF(lookup!U430&lt;0,0,lookup!U430))</f>
        <v/>
      </c>
    </row>
    <row r="439" spans="4:10" ht="12.75">
      <c r="D439" s="10"/>
      <c r="E439" s="30" t="str">
        <f>IF(J438="","",IF(B$15&lt;E438+1,"",IF(J438=B$16,"",lookup!R431)))</f>
        <v/>
      </c>
      <c r="F439" s="11" t="str">
        <f t="shared" si="20"/>
        <v/>
      </c>
      <c r="G439" s="11" t="str">
        <f>IF(E439="","",lookup!T431)</f>
        <v/>
      </c>
      <c r="H439" s="11" t="str">
        <f t="shared" si="21"/>
        <v/>
      </c>
      <c r="I439" s="11" t="str">
        <f t="shared" si="22"/>
        <v/>
      </c>
      <c r="J439" s="31" t="str">
        <f>IF(E439="","",IF(lookup!U431&lt;0,0,lookup!U431))</f>
        <v/>
      </c>
    </row>
    <row r="440" spans="4:10" ht="12.75">
      <c r="D440" s="10"/>
      <c r="E440" s="30" t="str">
        <f>IF(J439="","",IF(B$15&lt;E439+1,"",IF(J439=B$16,"",lookup!R432)))</f>
        <v/>
      </c>
      <c r="F440" s="11" t="str">
        <f t="shared" si="20"/>
        <v/>
      </c>
      <c r="G440" s="11" t="str">
        <f>IF(E440="","",lookup!T432)</f>
        <v/>
      </c>
      <c r="H440" s="11" t="str">
        <f t="shared" si="21"/>
        <v/>
      </c>
      <c r="I440" s="11" t="str">
        <f t="shared" si="22"/>
        <v/>
      </c>
      <c r="J440" s="31" t="str">
        <f>IF(E440="","",IF(lookup!U432&lt;0,0,lookup!U432))</f>
        <v/>
      </c>
    </row>
    <row r="441" spans="4:10" ht="12.75">
      <c r="D441" s="10"/>
      <c r="E441" s="30" t="str">
        <f>IF(J440="","",IF(B$15&lt;E440+1,"",IF(J440=B$16,"",lookup!R433)))</f>
        <v/>
      </c>
      <c r="F441" s="11" t="str">
        <f t="shared" si="20"/>
        <v/>
      </c>
      <c r="G441" s="11" t="str">
        <f>IF(E441="","",lookup!T433)</f>
        <v/>
      </c>
      <c r="H441" s="11" t="str">
        <f t="shared" si="21"/>
        <v/>
      </c>
      <c r="I441" s="11" t="str">
        <f t="shared" si="22"/>
        <v/>
      </c>
      <c r="J441" s="31" t="str">
        <f>IF(E441="","",IF(lookup!U433&lt;0,0,lookup!U433))</f>
        <v/>
      </c>
    </row>
    <row r="442" spans="4:10" ht="13.5" thickBot="1">
      <c r="D442" s="10"/>
      <c r="E442" s="27" t="str">
        <f>IF(J441="","",IF(B$15&lt;E441+1,"",IF(J441=B$16,"",lookup!R434)))</f>
        <v/>
      </c>
      <c r="F442" s="28" t="str">
        <f t="shared" si="20"/>
        <v/>
      </c>
      <c r="G442" s="28" t="str">
        <f>IF(E442="","",lookup!T434)</f>
        <v/>
      </c>
      <c r="H442" s="28" t="str">
        <f t="shared" si="21"/>
        <v/>
      </c>
      <c r="I442" s="28" t="str">
        <f t="shared" si="22"/>
        <v/>
      </c>
      <c r="J442" s="29" t="str">
        <f>IF(E442="","",IF(lookup!U434&lt;0,0,lookup!U434))</f>
        <v/>
      </c>
    </row>
    <row r="443" spans="4:10" ht="12.75">
      <c r="D443" s="10"/>
      <c r="E443" s="24" t="str">
        <f>IF(J442="","",IF(B$15&lt;E442+1,"",IF(J442=B$16,"",lookup!R435)))</f>
        <v/>
      </c>
      <c r="F443" s="25" t="str">
        <f t="shared" si="20"/>
        <v/>
      </c>
      <c r="G443" s="25" t="str">
        <f>IF(E443="","",lookup!T435)</f>
        <v/>
      </c>
      <c r="H443" s="25" t="str">
        <f t="shared" si="21"/>
        <v/>
      </c>
      <c r="I443" s="25" t="str">
        <f t="shared" si="22"/>
        <v/>
      </c>
      <c r="J443" s="26" t="str">
        <f>IF(E443="","",IF(lookup!U435&lt;0,0,lookup!U435))</f>
        <v/>
      </c>
    </row>
    <row r="444" spans="4:10" ht="12.75">
      <c r="D444" s="10"/>
      <c r="E444" s="30" t="str">
        <f>IF(J443="","",IF(B$15&lt;E443+1,"",IF(J443=B$16,"",lookup!R436)))</f>
        <v/>
      </c>
      <c r="F444" s="11" t="str">
        <f t="shared" si="20"/>
        <v/>
      </c>
      <c r="G444" s="11" t="str">
        <f>IF(E444="","",lookup!T436)</f>
        <v/>
      </c>
      <c r="H444" s="11" t="str">
        <f t="shared" si="21"/>
        <v/>
      </c>
      <c r="I444" s="11" t="str">
        <f t="shared" si="22"/>
        <v/>
      </c>
      <c r="J444" s="31" t="str">
        <f>IF(E444="","",IF(lookup!U436&lt;0,0,lookup!U436))</f>
        <v/>
      </c>
    </row>
    <row r="445" spans="4:10" ht="12.75">
      <c r="D445" s="10"/>
      <c r="E445" s="30" t="str">
        <f>IF(J444="","",IF(B$15&lt;E444+1,"",IF(J444=B$16,"",lookup!R437)))</f>
        <v/>
      </c>
      <c r="F445" s="11" t="str">
        <f t="shared" si="20"/>
        <v/>
      </c>
      <c r="G445" s="11" t="str">
        <f>IF(E445="","",lookup!T437)</f>
        <v/>
      </c>
      <c r="H445" s="11" t="str">
        <f t="shared" si="21"/>
        <v/>
      </c>
      <c r="I445" s="11" t="str">
        <f t="shared" si="22"/>
        <v/>
      </c>
      <c r="J445" s="31" t="str">
        <f>IF(E445="","",IF(lookup!U437&lt;0,0,lookup!U437))</f>
        <v/>
      </c>
    </row>
    <row r="446" spans="4:10" ht="12.75">
      <c r="D446" s="10"/>
      <c r="E446" s="30" t="str">
        <f>IF(J445="","",IF(B$15&lt;E445+1,"",IF(J445=B$16,"",lookup!R438)))</f>
        <v/>
      </c>
      <c r="F446" s="11" t="str">
        <f t="shared" si="20"/>
        <v/>
      </c>
      <c r="G446" s="11" t="str">
        <f>IF(E446="","",lookup!T438)</f>
        <v/>
      </c>
      <c r="H446" s="11" t="str">
        <f t="shared" si="21"/>
        <v/>
      </c>
      <c r="I446" s="11" t="str">
        <f t="shared" si="22"/>
        <v/>
      </c>
      <c r="J446" s="31" t="str">
        <f>IF(E446="","",IF(lookup!U438&lt;0,0,lookup!U438))</f>
        <v/>
      </c>
    </row>
    <row r="447" spans="4:10" ht="12.75">
      <c r="D447" s="10"/>
      <c r="E447" s="30" t="str">
        <f>IF(J446="","",IF(B$15&lt;E446+1,"",IF(J446=B$16,"",lookup!R439)))</f>
        <v/>
      </c>
      <c r="F447" s="11" t="str">
        <f t="shared" si="20"/>
        <v/>
      </c>
      <c r="G447" s="11" t="str">
        <f>IF(E447="","",lookup!T439)</f>
        <v/>
      </c>
      <c r="H447" s="11" t="str">
        <f t="shared" si="21"/>
        <v/>
      </c>
      <c r="I447" s="11" t="str">
        <f t="shared" si="22"/>
        <v/>
      </c>
      <c r="J447" s="31" t="str">
        <f>IF(E447="","",IF(lookup!U439&lt;0,0,lookup!U439))</f>
        <v/>
      </c>
    </row>
    <row r="448" spans="4:10" ht="12.75">
      <c r="D448" s="10"/>
      <c r="E448" s="30" t="str">
        <f>IF(J447="","",IF(B$15&lt;E447+1,"",IF(J447=B$16,"",lookup!R440)))</f>
        <v/>
      </c>
      <c r="F448" s="11" t="str">
        <f t="shared" si="20"/>
        <v/>
      </c>
      <c r="G448" s="11" t="str">
        <f>IF(E448="","",lookup!T440)</f>
        <v/>
      </c>
      <c r="H448" s="11" t="str">
        <f t="shared" si="21"/>
        <v/>
      </c>
      <c r="I448" s="11" t="str">
        <f t="shared" si="22"/>
        <v/>
      </c>
      <c r="J448" s="31" t="str">
        <f>IF(E448="","",IF(lookup!U440&lt;0,0,lookup!U440))</f>
        <v/>
      </c>
    </row>
    <row r="449" spans="4:10" ht="12.75">
      <c r="D449" s="10"/>
      <c r="E449" s="30" t="str">
        <f>IF(J448="","",IF(B$15&lt;E448+1,"",IF(J448=B$16,"",lookup!R441)))</f>
        <v/>
      </c>
      <c r="F449" s="11" t="str">
        <f t="shared" si="20"/>
        <v/>
      </c>
      <c r="G449" s="11" t="str">
        <f>IF(E449="","",lookup!T441)</f>
        <v/>
      </c>
      <c r="H449" s="11" t="str">
        <f t="shared" si="21"/>
        <v/>
      </c>
      <c r="I449" s="11" t="str">
        <f t="shared" si="22"/>
        <v/>
      </c>
      <c r="J449" s="31" t="str">
        <f>IF(E449="","",IF(lookup!U441&lt;0,0,lookup!U441))</f>
        <v/>
      </c>
    </row>
    <row r="450" spans="4:10" ht="12.75">
      <c r="D450" s="10"/>
      <c r="E450" s="30" t="str">
        <f>IF(J449="","",IF(B$15&lt;E449+1,"",IF(J449=B$16,"",lookup!R442)))</f>
        <v/>
      </c>
      <c r="F450" s="11" t="str">
        <f t="shared" si="20"/>
        <v/>
      </c>
      <c r="G450" s="11" t="str">
        <f>IF(E450="","",lookup!T442)</f>
        <v/>
      </c>
      <c r="H450" s="11" t="str">
        <f t="shared" si="21"/>
        <v/>
      </c>
      <c r="I450" s="11" t="str">
        <f t="shared" si="22"/>
        <v/>
      </c>
      <c r="J450" s="31" t="str">
        <f>IF(E450="","",IF(lookup!U442&lt;0,0,lookup!U442))</f>
        <v/>
      </c>
    </row>
    <row r="451" spans="4:10" ht="12.75">
      <c r="D451" s="10"/>
      <c r="E451" s="30" t="str">
        <f>IF(J450="","",IF(B$15&lt;E450+1,"",IF(J450=B$16,"",lookup!R443)))</f>
        <v/>
      </c>
      <c r="F451" s="11" t="str">
        <f t="shared" si="20"/>
        <v/>
      </c>
      <c r="G451" s="11" t="str">
        <f>IF(E451="","",lookup!T443)</f>
        <v/>
      </c>
      <c r="H451" s="11" t="str">
        <f t="shared" si="21"/>
        <v/>
      </c>
      <c r="I451" s="11" t="str">
        <f t="shared" si="22"/>
        <v/>
      </c>
      <c r="J451" s="31" t="str">
        <f>IF(E451="","",IF(lookup!U443&lt;0,0,lookup!U443))</f>
        <v/>
      </c>
    </row>
    <row r="452" spans="4:10" ht="12.75">
      <c r="D452" s="10"/>
      <c r="E452" s="30" t="str">
        <f>IF(J451="","",IF(B$15&lt;E451+1,"",IF(J451=B$16,"",lookup!R444)))</f>
        <v/>
      </c>
      <c r="F452" s="11" t="str">
        <f t="shared" si="20"/>
        <v/>
      </c>
      <c r="G452" s="11" t="str">
        <f>IF(E452="","",lookup!T444)</f>
        <v/>
      </c>
      <c r="H452" s="11" t="str">
        <f t="shared" si="21"/>
        <v/>
      </c>
      <c r="I452" s="11" t="str">
        <f t="shared" si="22"/>
        <v/>
      </c>
      <c r="J452" s="31" t="str">
        <f>IF(E452="","",IF(lookup!U444&lt;0,0,lookup!U444))</f>
        <v/>
      </c>
    </row>
    <row r="453" spans="4:10" ht="12.75">
      <c r="D453" s="10"/>
      <c r="E453" s="30" t="str">
        <f>IF(J452="","",IF(B$15&lt;E452+1,"",IF(J452=B$16,"",lookup!R445)))</f>
        <v/>
      </c>
      <c r="F453" s="11" t="str">
        <f t="shared" si="20"/>
        <v/>
      </c>
      <c r="G453" s="11" t="str">
        <f>IF(E453="","",lookup!T445)</f>
        <v/>
      </c>
      <c r="H453" s="11" t="str">
        <f t="shared" si="21"/>
        <v/>
      </c>
      <c r="I453" s="11" t="str">
        <f t="shared" si="22"/>
        <v/>
      </c>
      <c r="J453" s="31" t="str">
        <f>IF(E453="","",IF(lookup!U445&lt;0,0,lookup!U445))</f>
        <v/>
      </c>
    </row>
    <row r="454" spans="4:10" ht="13.5" thickBot="1">
      <c r="D454" s="10"/>
      <c r="E454" s="27" t="str">
        <f>IF(J453="","",IF(B$15&lt;E453+1,"",IF(J453=B$16,"",lookup!R446)))</f>
        <v/>
      </c>
      <c r="F454" s="28" t="str">
        <f t="shared" si="20"/>
        <v/>
      </c>
      <c r="G454" s="28" t="str">
        <f>IF(E454="","",lookup!T446)</f>
        <v/>
      </c>
      <c r="H454" s="28" t="str">
        <f t="shared" si="21"/>
        <v/>
      </c>
      <c r="I454" s="28" t="str">
        <f t="shared" si="22"/>
        <v/>
      </c>
      <c r="J454" s="29" t="str">
        <f>IF(E454="","",IF(lookup!U446&lt;0,0,lookup!U446))</f>
        <v/>
      </c>
    </row>
    <row r="455" spans="4:10" ht="12.75">
      <c r="D455" s="10"/>
      <c r="E455" s="24" t="str">
        <f>IF(J454="","",IF(B$15&lt;E454+1,"",IF(J454=B$16,"",lookup!R447)))</f>
        <v/>
      </c>
      <c r="F455" s="25" t="str">
        <f t="shared" si="20"/>
        <v/>
      </c>
      <c r="G455" s="25" t="str">
        <f>IF(E455="","",lookup!T447)</f>
        <v/>
      </c>
      <c r="H455" s="25" t="str">
        <f t="shared" si="21"/>
        <v/>
      </c>
      <c r="I455" s="25" t="str">
        <f t="shared" si="22"/>
        <v/>
      </c>
      <c r="J455" s="26" t="str">
        <f>IF(E455="","",IF(lookup!U447&lt;0,0,lookup!U447))</f>
        <v/>
      </c>
    </row>
    <row r="456" spans="4:10" ht="12.75">
      <c r="D456" s="10"/>
      <c r="E456" s="30" t="str">
        <f>IF(J455="","",IF(B$15&lt;E455+1,"",IF(J455=B$16,"",lookup!R448)))</f>
        <v/>
      </c>
      <c r="F456" s="11" t="str">
        <f t="shared" si="20"/>
        <v/>
      </c>
      <c r="G456" s="11" t="str">
        <f>IF(E456="","",lookup!T448)</f>
        <v/>
      </c>
      <c r="H456" s="11" t="str">
        <f t="shared" si="21"/>
        <v/>
      </c>
      <c r="I456" s="11" t="str">
        <f t="shared" si="22"/>
        <v/>
      </c>
      <c r="J456" s="31" t="str">
        <f>IF(E456="","",IF(lookup!U448&lt;0,0,lookup!U448))</f>
        <v/>
      </c>
    </row>
    <row r="457" spans="4:10" ht="12.75">
      <c r="D457" s="10"/>
      <c r="E457" s="30" t="str">
        <f>IF(J456="","",IF(B$15&lt;E456+1,"",IF(J456=B$16,"",lookup!R449)))</f>
        <v/>
      </c>
      <c r="F457" s="11" t="str">
        <f t="shared" si="20"/>
        <v/>
      </c>
      <c r="G457" s="11" t="str">
        <f>IF(E457="","",lookup!T449)</f>
        <v/>
      </c>
      <c r="H457" s="11" t="str">
        <f t="shared" si="21"/>
        <v/>
      </c>
      <c r="I457" s="11" t="str">
        <f t="shared" si="22"/>
        <v/>
      </c>
      <c r="J457" s="31" t="str">
        <f>IF(E457="","",IF(lookup!U449&lt;0,0,lookup!U449))</f>
        <v/>
      </c>
    </row>
    <row r="458" spans="4:10" ht="12.75">
      <c r="D458" s="10"/>
      <c r="E458" s="30" t="str">
        <f>IF(J457="","",IF(B$15&lt;E457+1,"",IF(J457=B$16,"",lookup!R450)))</f>
        <v/>
      </c>
      <c r="F458" s="11" t="str">
        <f t="shared" si="20"/>
        <v/>
      </c>
      <c r="G458" s="11" t="str">
        <f>IF(E458="","",lookup!T450)</f>
        <v/>
      </c>
      <c r="H458" s="11" t="str">
        <f t="shared" si="21"/>
        <v/>
      </c>
      <c r="I458" s="11" t="str">
        <f t="shared" si="22"/>
        <v/>
      </c>
      <c r="J458" s="31" t="str">
        <f>IF(E458="","",IF(lookup!U450&lt;0,0,lookup!U450))</f>
        <v/>
      </c>
    </row>
    <row r="459" spans="4:10" ht="12.75">
      <c r="D459" s="10"/>
      <c r="E459" s="30" t="str">
        <f>IF(J458="","",IF(B$15&lt;E458+1,"",IF(J458=B$16,"",lookup!R451)))</f>
        <v/>
      </c>
      <c r="F459" s="11" t="str">
        <f t="shared" si="20"/>
        <v/>
      </c>
      <c r="G459" s="11" t="str">
        <f>IF(E459="","",lookup!T451)</f>
        <v/>
      </c>
      <c r="H459" s="11" t="str">
        <f t="shared" si="21"/>
        <v/>
      </c>
      <c r="I459" s="11" t="str">
        <f t="shared" si="22"/>
        <v/>
      </c>
      <c r="J459" s="31" t="str">
        <f>IF(E459="","",IF(lookup!U451&lt;0,0,lookup!U451))</f>
        <v/>
      </c>
    </row>
    <row r="460" spans="4:10" ht="12.75">
      <c r="D460" s="10"/>
      <c r="E460" s="30" t="str">
        <f>IF(J459="","",IF(B$15&lt;E459+1,"",IF(J459=B$16,"",lookup!R452)))</f>
        <v/>
      </c>
      <c r="F460" s="11" t="str">
        <f aca="true" t="shared" si="23" ref="F460:F523">IF(E460="","",B$14)</f>
        <v/>
      </c>
      <c r="G460" s="11" t="str">
        <f>IF(E460="","",lookup!T452)</f>
        <v/>
      </c>
      <c r="H460" s="11" t="str">
        <f aca="true" t="shared" si="24" ref="H460:H523">IF(E460="","",H459+B$14)</f>
        <v/>
      </c>
      <c r="I460" s="11" t="str">
        <f t="shared" si="22"/>
        <v/>
      </c>
      <c r="J460" s="31" t="str">
        <f>IF(E460="","",IF(lookup!U452&lt;0,0,lookup!U452))</f>
        <v/>
      </c>
    </row>
    <row r="461" spans="4:10" ht="12.75">
      <c r="D461" s="10"/>
      <c r="E461" s="30" t="str">
        <f>IF(J460="","",IF(B$15&lt;E460+1,"",IF(J460=B$16,"",lookup!R453)))</f>
        <v/>
      </c>
      <c r="F461" s="11" t="str">
        <f t="shared" si="23"/>
        <v/>
      </c>
      <c r="G461" s="11" t="str">
        <f>IF(E461="","",lookup!T453)</f>
        <v/>
      </c>
      <c r="H461" s="11" t="str">
        <f t="shared" si="24"/>
        <v/>
      </c>
      <c r="I461" s="11" t="str">
        <f t="shared" si="22"/>
        <v/>
      </c>
      <c r="J461" s="31" t="str">
        <f>IF(E461="","",IF(lookup!U453&lt;0,0,lookup!U453))</f>
        <v/>
      </c>
    </row>
    <row r="462" spans="4:10" ht="12.75">
      <c r="D462" s="10"/>
      <c r="E462" s="30" t="str">
        <f>IF(J461="","",IF(B$15&lt;E461+1,"",IF(J461=B$16,"",lookup!R454)))</f>
        <v/>
      </c>
      <c r="F462" s="11" t="str">
        <f t="shared" si="23"/>
        <v/>
      </c>
      <c r="G462" s="11" t="str">
        <f>IF(E462="","",lookup!T454)</f>
        <v/>
      </c>
      <c r="H462" s="11" t="str">
        <f t="shared" si="24"/>
        <v/>
      </c>
      <c r="I462" s="11" t="str">
        <f t="shared" si="22"/>
        <v/>
      </c>
      <c r="J462" s="31" t="str">
        <f>IF(E462="","",IF(lookup!U454&lt;0,0,lookup!U454))</f>
        <v/>
      </c>
    </row>
    <row r="463" spans="4:10" ht="12.75">
      <c r="D463" s="10"/>
      <c r="E463" s="30" t="str">
        <f>IF(J462="","",IF(B$15&lt;E462+1,"",IF(J462=B$16,"",lookup!R455)))</f>
        <v/>
      </c>
      <c r="F463" s="11" t="str">
        <f t="shared" si="23"/>
        <v/>
      </c>
      <c r="G463" s="11" t="str">
        <f>IF(E463="","",lookup!T455)</f>
        <v/>
      </c>
      <c r="H463" s="11" t="str">
        <f t="shared" si="24"/>
        <v/>
      </c>
      <c r="I463" s="11" t="str">
        <f t="shared" si="22"/>
        <v/>
      </c>
      <c r="J463" s="31" t="str">
        <f>IF(E463="","",IF(lookup!U455&lt;0,0,lookup!U455))</f>
        <v/>
      </c>
    </row>
    <row r="464" spans="4:10" ht="12.75">
      <c r="D464" s="10"/>
      <c r="E464" s="30" t="str">
        <f>IF(J463="","",IF(B$15&lt;E463+1,"",IF(J463=B$16,"",lookup!R456)))</f>
        <v/>
      </c>
      <c r="F464" s="11" t="str">
        <f t="shared" si="23"/>
        <v/>
      </c>
      <c r="G464" s="11" t="str">
        <f>IF(E464="","",lookup!T456)</f>
        <v/>
      </c>
      <c r="H464" s="11" t="str">
        <f t="shared" si="24"/>
        <v/>
      </c>
      <c r="I464" s="11" t="str">
        <f t="shared" si="22"/>
        <v/>
      </c>
      <c r="J464" s="31" t="str">
        <f>IF(E464="","",IF(lookup!U456&lt;0,0,lookup!U456))</f>
        <v/>
      </c>
    </row>
    <row r="465" spans="4:10" ht="12.75">
      <c r="D465" s="10"/>
      <c r="E465" s="30" t="str">
        <f>IF(J464="","",IF(B$15&lt;E464+1,"",IF(J464=B$16,"",lookup!R457)))</f>
        <v/>
      </c>
      <c r="F465" s="11" t="str">
        <f t="shared" si="23"/>
        <v/>
      </c>
      <c r="G465" s="11" t="str">
        <f>IF(E465="","",lookup!T457)</f>
        <v/>
      </c>
      <c r="H465" s="11" t="str">
        <f t="shared" si="24"/>
        <v/>
      </c>
      <c r="I465" s="11" t="str">
        <f t="shared" si="22"/>
        <v/>
      </c>
      <c r="J465" s="31" t="str">
        <f>IF(E465="","",IF(lookup!U457&lt;0,0,lookup!U457))</f>
        <v/>
      </c>
    </row>
    <row r="466" spans="4:10" ht="13.5" thickBot="1">
      <c r="D466" s="10"/>
      <c r="E466" s="27" t="str">
        <f>IF(J465="","",IF(B$15&lt;E465+1,"",IF(J465=B$16,"",lookup!R458)))</f>
        <v/>
      </c>
      <c r="F466" s="28" t="str">
        <f t="shared" si="23"/>
        <v/>
      </c>
      <c r="G466" s="28" t="str">
        <f>IF(E466="","",lookup!T458)</f>
        <v/>
      </c>
      <c r="H466" s="28" t="str">
        <f t="shared" si="24"/>
        <v/>
      </c>
      <c r="I466" s="28" t="str">
        <f t="shared" si="22"/>
        <v/>
      </c>
      <c r="J466" s="29" t="str">
        <f>IF(E466="","",IF(lookup!U458&lt;0,0,lookup!U458))</f>
        <v/>
      </c>
    </row>
    <row r="467" spans="4:10" ht="12.75">
      <c r="D467" s="10"/>
      <c r="E467" s="24" t="str">
        <f>IF(J466="","",IF(B$15&lt;E466+1,"",IF(J466=B$16,"",lookup!R459)))</f>
        <v/>
      </c>
      <c r="F467" s="25" t="str">
        <f t="shared" si="23"/>
        <v/>
      </c>
      <c r="G467" s="25" t="str">
        <f>IF(E467="","",lookup!T459)</f>
        <v/>
      </c>
      <c r="H467" s="25" t="str">
        <f t="shared" si="24"/>
        <v/>
      </c>
      <c r="I467" s="25" t="str">
        <f t="shared" si="22"/>
        <v/>
      </c>
      <c r="J467" s="26" t="str">
        <f>IF(E467="","",IF(lookup!U459&lt;0,0,lookup!U459))</f>
        <v/>
      </c>
    </row>
    <row r="468" spans="4:10" ht="12.75">
      <c r="D468" s="10"/>
      <c r="E468" s="30" t="str">
        <f>IF(J467="","",IF(B$15&lt;E467+1,"",IF(J467=B$16,"",lookup!R460)))</f>
        <v/>
      </c>
      <c r="F468" s="11" t="str">
        <f t="shared" si="23"/>
        <v/>
      </c>
      <c r="G468" s="11" t="str">
        <f>IF(E468="","",lookup!T460)</f>
        <v/>
      </c>
      <c r="H468" s="11" t="str">
        <f t="shared" si="24"/>
        <v/>
      </c>
      <c r="I468" s="11" t="str">
        <f t="shared" si="22"/>
        <v/>
      </c>
      <c r="J468" s="31" t="str">
        <f>IF(E468="","",IF(lookup!U460&lt;0,0,lookup!U460))</f>
        <v/>
      </c>
    </row>
    <row r="469" spans="4:10" ht="12.75">
      <c r="D469" s="10"/>
      <c r="E469" s="30" t="str">
        <f>IF(J468="","",IF(B$15&lt;E468+1,"",IF(J468=B$16,"",lookup!R461)))</f>
        <v/>
      </c>
      <c r="F469" s="11" t="str">
        <f t="shared" si="23"/>
        <v/>
      </c>
      <c r="G469" s="11" t="str">
        <f>IF(E469="","",lookup!T461)</f>
        <v/>
      </c>
      <c r="H469" s="11" t="str">
        <f t="shared" si="24"/>
        <v/>
      </c>
      <c r="I469" s="11" t="str">
        <f t="shared" si="22"/>
        <v/>
      </c>
      <c r="J469" s="31" t="str">
        <f>IF(E469="","",IF(lookup!U461&lt;0,0,lookup!U461))</f>
        <v/>
      </c>
    </row>
    <row r="470" spans="4:10" ht="12.75">
      <c r="D470" s="10"/>
      <c r="E470" s="30" t="str">
        <f>IF(J469="","",IF(B$15&lt;E469+1,"",IF(J469=B$16,"",lookup!R462)))</f>
        <v/>
      </c>
      <c r="F470" s="11" t="str">
        <f t="shared" si="23"/>
        <v/>
      </c>
      <c r="G470" s="11" t="str">
        <f>IF(E470="","",lookup!T462)</f>
        <v/>
      </c>
      <c r="H470" s="11" t="str">
        <f t="shared" si="24"/>
        <v/>
      </c>
      <c r="I470" s="11" t="str">
        <f t="shared" si="22"/>
        <v/>
      </c>
      <c r="J470" s="31" t="str">
        <f>IF(E470="","",IF(lookup!U462&lt;0,0,lookup!U462))</f>
        <v/>
      </c>
    </row>
    <row r="471" spans="4:10" ht="12.75">
      <c r="D471" s="10"/>
      <c r="E471" s="30" t="str">
        <f>IF(J470="","",IF(B$15&lt;E470+1,"",IF(J470=B$16,"",lookup!R463)))</f>
        <v/>
      </c>
      <c r="F471" s="11" t="str">
        <f t="shared" si="23"/>
        <v/>
      </c>
      <c r="G471" s="11" t="str">
        <f>IF(E471="","",lookup!T463)</f>
        <v/>
      </c>
      <c r="H471" s="11" t="str">
        <f t="shared" si="24"/>
        <v/>
      </c>
      <c r="I471" s="11" t="str">
        <f t="shared" si="22"/>
        <v/>
      </c>
      <c r="J471" s="31" t="str">
        <f>IF(E471="","",IF(lookup!U463&lt;0,0,lookup!U463))</f>
        <v/>
      </c>
    </row>
    <row r="472" spans="4:10" ht="12.75">
      <c r="D472" s="10"/>
      <c r="E472" s="30" t="str">
        <f>IF(J471="","",IF(B$15&lt;E471+1,"",IF(J471=B$16,"",lookup!R464)))</f>
        <v/>
      </c>
      <c r="F472" s="11" t="str">
        <f t="shared" si="23"/>
        <v/>
      </c>
      <c r="G472" s="11" t="str">
        <f>IF(E472="","",lookup!T464)</f>
        <v/>
      </c>
      <c r="H472" s="11" t="str">
        <f t="shared" si="24"/>
        <v/>
      </c>
      <c r="I472" s="11" t="str">
        <f t="shared" si="22"/>
        <v/>
      </c>
      <c r="J472" s="31" t="str">
        <f>IF(E472="","",IF(lookup!U464&lt;0,0,lookup!U464))</f>
        <v/>
      </c>
    </row>
    <row r="473" spans="4:10" ht="12.75">
      <c r="D473" s="10"/>
      <c r="E473" s="30" t="str">
        <f>IF(J472="","",IF(B$15&lt;E472+1,"",IF(J472=B$16,"",lookup!R465)))</f>
        <v/>
      </c>
      <c r="F473" s="11" t="str">
        <f t="shared" si="23"/>
        <v/>
      </c>
      <c r="G473" s="11" t="str">
        <f>IF(E473="","",lookup!T465)</f>
        <v/>
      </c>
      <c r="H473" s="11" t="str">
        <f t="shared" si="24"/>
        <v/>
      </c>
      <c r="I473" s="11" t="str">
        <f t="shared" si="22"/>
        <v/>
      </c>
      <c r="J473" s="31" t="str">
        <f>IF(E473="","",IF(lookup!U465&lt;0,0,lookup!U465))</f>
        <v/>
      </c>
    </row>
    <row r="474" spans="4:10" ht="12.75">
      <c r="D474" s="10"/>
      <c r="E474" s="30" t="str">
        <f>IF(J473="","",IF(B$15&lt;E473+1,"",IF(J473=B$16,"",lookup!R466)))</f>
        <v/>
      </c>
      <c r="F474" s="11" t="str">
        <f t="shared" si="23"/>
        <v/>
      </c>
      <c r="G474" s="11" t="str">
        <f>IF(E474="","",lookup!T466)</f>
        <v/>
      </c>
      <c r="H474" s="11" t="str">
        <f t="shared" si="24"/>
        <v/>
      </c>
      <c r="I474" s="11" t="str">
        <f t="shared" si="22"/>
        <v/>
      </c>
      <c r="J474" s="31" t="str">
        <f>IF(E474="","",IF(lookup!U466&lt;0,0,lookup!U466))</f>
        <v/>
      </c>
    </row>
    <row r="475" spans="4:10" ht="12.75">
      <c r="D475" s="10"/>
      <c r="E475" s="30" t="str">
        <f>IF(J474="","",IF(B$15&lt;E474+1,"",IF(J474=B$16,"",lookup!R467)))</f>
        <v/>
      </c>
      <c r="F475" s="11" t="str">
        <f t="shared" si="23"/>
        <v/>
      </c>
      <c r="G475" s="11" t="str">
        <f>IF(E475="","",lookup!T467)</f>
        <v/>
      </c>
      <c r="H475" s="11" t="str">
        <f t="shared" si="24"/>
        <v/>
      </c>
      <c r="I475" s="11" t="str">
        <f t="shared" si="22"/>
        <v/>
      </c>
      <c r="J475" s="31" t="str">
        <f>IF(E475="","",IF(lookup!U467&lt;0,0,lookup!U467))</f>
        <v/>
      </c>
    </row>
    <row r="476" spans="4:10" ht="12.75">
      <c r="D476" s="10"/>
      <c r="E476" s="30" t="str">
        <f>IF(J475="","",IF(B$15&lt;E475+1,"",IF(J475=B$16,"",lookup!R468)))</f>
        <v/>
      </c>
      <c r="F476" s="11" t="str">
        <f t="shared" si="23"/>
        <v/>
      </c>
      <c r="G476" s="11" t="str">
        <f>IF(E476="","",lookup!T468)</f>
        <v/>
      </c>
      <c r="H476" s="11" t="str">
        <f t="shared" si="24"/>
        <v/>
      </c>
      <c r="I476" s="11" t="str">
        <f t="shared" si="22"/>
        <v/>
      </c>
      <c r="J476" s="31" t="str">
        <f>IF(E476="","",IF(lookup!U468&lt;0,0,lookup!U468))</f>
        <v/>
      </c>
    </row>
    <row r="477" spans="4:10" ht="12.75">
      <c r="D477" s="10"/>
      <c r="E477" s="30" t="str">
        <f>IF(J476="","",IF(B$15&lt;E476+1,"",IF(J476=B$16,"",lookup!R469)))</f>
        <v/>
      </c>
      <c r="F477" s="11" t="str">
        <f t="shared" si="23"/>
        <v/>
      </c>
      <c r="G477" s="11" t="str">
        <f>IF(E477="","",lookup!T469)</f>
        <v/>
      </c>
      <c r="H477" s="11" t="str">
        <f t="shared" si="24"/>
        <v/>
      </c>
      <c r="I477" s="11" t="str">
        <f t="shared" si="22"/>
        <v/>
      </c>
      <c r="J477" s="31" t="str">
        <f>IF(E477="","",IF(lookup!U469&lt;0,0,lookup!U469))</f>
        <v/>
      </c>
    </row>
    <row r="478" spans="4:10" ht="13.5" thickBot="1">
      <c r="D478" s="10"/>
      <c r="E478" s="27" t="str">
        <f>IF(J477="","",IF(B$15&lt;E477+1,"",IF(J477=B$16,"",lookup!R470)))</f>
        <v/>
      </c>
      <c r="F478" s="28" t="str">
        <f t="shared" si="23"/>
        <v/>
      </c>
      <c r="G478" s="28" t="str">
        <f>IF(E478="","",lookup!T470)</f>
        <v/>
      </c>
      <c r="H478" s="28" t="str">
        <f t="shared" si="24"/>
        <v/>
      </c>
      <c r="I478" s="28" t="str">
        <f t="shared" si="22"/>
        <v/>
      </c>
      <c r="J478" s="29" t="str">
        <f>IF(E478="","",IF(lookup!U470&lt;0,0,lookup!U470))</f>
        <v/>
      </c>
    </row>
    <row r="479" spans="4:10" ht="12.75">
      <c r="D479" s="10"/>
      <c r="E479" s="24" t="str">
        <f>IF(J478="","",IF(B$15&lt;E478+1,"",IF(J478=B$16,"",lookup!R471)))</f>
        <v/>
      </c>
      <c r="F479" s="25" t="str">
        <f t="shared" si="23"/>
        <v/>
      </c>
      <c r="G479" s="25" t="str">
        <f>IF(E479="","",lookup!T471)</f>
        <v/>
      </c>
      <c r="H479" s="25" t="str">
        <f t="shared" si="24"/>
        <v/>
      </c>
      <c r="I479" s="25" t="str">
        <f t="shared" si="22"/>
        <v/>
      </c>
      <c r="J479" s="26" t="str">
        <f>IF(E479="","",IF(lookup!U471&lt;0,0,lookup!U471))</f>
        <v/>
      </c>
    </row>
    <row r="480" spans="4:10" ht="12.75">
      <c r="D480" s="10"/>
      <c r="E480" s="30" t="str">
        <f>IF(J479="","",IF(B$15&lt;E479+1,"",IF(J479=B$16,"",lookup!R472)))</f>
        <v/>
      </c>
      <c r="F480" s="11" t="str">
        <f t="shared" si="23"/>
        <v/>
      </c>
      <c r="G480" s="11" t="str">
        <f>IF(E480="","",lookup!T472)</f>
        <v/>
      </c>
      <c r="H480" s="11" t="str">
        <f t="shared" si="24"/>
        <v/>
      </c>
      <c r="I480" s="11" t="str">
        <f t="shared" si="22"/>
        <v/>
      </c>
      <c r="J480" s="31" t="str">
        <f>IF(E480="","",IF(lookup!U472&lt;0,0,lookup!U472))</f>
        <v/>
      </c>
    </row>
    <row r="481" spans="4:10" ht="12.75">
      <c r="D481" s="10"/>
      <c r="E481" s="30" t="str">
        <f>IF(J480="","",IF(B$15&lt;E480+1,"",IF(J480=B$16,"",lookup!R473)))</f>
        <v/>
      </c>
      <c r="F481" s="11" t="str">
        <f t="shared" si="23"/>
        <v/>
      </c>
      <c r="G481" s="11" t="str">
        <f>IF(E481="","",lookup!T473)</f>
        <v/>
      </c>
      <c r="H481" s="11" t="str">
        <f t="shared" si="24"/>
        <v/>
      </c>
      <c r="I481" s="11" t="str">
        <f t="shared" si="22"/>
        <v/>
      </c>
      <c r="J481" s="31" t="str">
        <f>IF(E481="","",IF(lookup!U473&lt;0,0,lookup!U473))</f>
        <v/>
      </c>
    </row>
    <row r="482" spans="4:10" ht="12.75">
      <c r="D482" s="10"/>
      <c r="E482" s="30" t="str">
        <f>IF(J481="","",IF(B$15&lt;E481+1,"",IF(J481=B$16,"",lookup!R474)))</f>
        <v/>
      </c>
      <c r="F482" s="11" t="str">
        <f t="shared" si="23"/>
        <v/>
      </c>
      <c r="G482" s="11" t="str">
        <f>IF(E482="","",lookup!T474)</f>
        <v/>
      </c>
      <c r="H482" s="11" t="str">
        <f t="shared" si="24"/>
        <v/>
      </c>
      <c r="I482" s="11" t="str">
        <f t="shared" si="22"/>
        <v/>
      </c>
      <c r="J482" s="31" t="str">
        <f>IF(E482="","",IF(lookup!U474&lt;0,0,lookup!U474))</f>
        <v/>
      </c>
    </row>
    <row r="483" spans="4:10" ht="12.75">
      <c r="D483" s="10"/>
      <c r="E483" s="30" t="str">
        <f>IF(J482="","",IF(B$15&lt;E482+1,"",IF(J482=B$16,"",lookup!R475)))</f>
        <v/>
      </c>
      <c r="F483" s="11" t="str">
        <f t="shared" si="23"/>
        <v/>
      </c>
      <c r="G483" s="11" t="str">
        <f>IF(E483="","",lookup!T475)</f>
        <v/>
      </c>
      <c r="H483" s="11" t="str">
        <f t="shared" si="24"/>
        <v/>
      </c>
      <c r="I483" s="11" t="str">
        <f t="shared" si="22"/>
        <v/>
      </c>
      <c r="J483" s="31" t="str">
        <f>IF(E483="","",IF(lookup!U475&lt;0,0,lookup!U475))</f>
        <v/>
      </c>
    </row>
    <row r="484" spans="4:10" ht="12.75">
      <c r="D484" s="10"/>
      <c r="E484" s="30" t="str">
        <f>IF(J483="","",IF(B$15&lt;E483+1,"",IF(J483=B$16,"",lookup!R476)))</f>
        <v/>
      </c>
      <c r="F484" s="11" t="str">
        <f t="shared" si="23"/>
        <v/>
      </c>
      <c r="G484" s="11" t="str">
        <f>IF(E484="","",lookup!T476)</f>
        <v/>
      </c>
      <c r="H484" s="11" t="str">
        <f t="shared" si="24"/>
        <v/>
      </c>
      <c r="I484" s="11" t="str">
        <f t="shared" si="22"/>
        <v/>
      </c>
      <c r="J484" s="31" t="str">
        <f>IF(E484="","",IF(lookup!U476&lt;0,0,lookup!U476))</f>
        <v/>
      </c>
    </row>
    <row r="485" spans="4:10" ht="12.75">
      <c r="D485" s="10"/>
      <c r="E485" s="30" t="str">
        <f>IF(J484="","",IF(B$15&lt;E484+1,"",IF(J484=B$16,"",lookup!R477)))</f>
        <v/>
      </c>
      <c r="F485" s="11" t="str">
        <f t="shared" si="23"/>
        <v/>
      </c>
      <c r="G485" s="11" t="str">
        <f>IF(E485="","",lookup!T477)</f>
        <v/>
      </c>
      <c r="H485" s="11" t="str">
        <f t="shared" si="24"/>
        <v/>
      </c>
      <c r="I485" s="11" t="str">
        <f t="shared" si="22"/>
        <v/>
      </c>
      <c r="J485" s="31" t="str">
        <f>IF(E485="","",IF(lookup!U477&lt;0,0,lookup!U477))</f>
        <v/>
      </c>
    </row>
    <row r="486" spans="4:10" ht="12.75">
      <c r="D486" s="10"/>
      <c r="E486" s="30" t="str">
        <f>IF(J485="","",IF(B$15&lt;E485+1,"",IF(J485=B$16,"",lookup!R478)))</f>
        <v/>
      </c>
      <c r="F486" s="11" t="str">
        <f t="shared" si="23"/>
        <v/>
      </c>
      <c r="G486" s="11" t="str">
        <f>IF(E486="","",lookup!T478)</f>
        <v/>
      </c>
      <c r="H486" s="11" t="str">
        <f t="shared" si="24"/>
        <v/>
      </c>
      <c r="I486" s="11" t="str">
        <f t="shared" si="22"/>
        <v/>
      </c>
      <c r="J486" s="31" t="str">
        <f>IF(E486="","",IF(lookup!U478&lt;0,0,lookup!U478))</f>
        <v/>
      </c>
    </row>
    <row r="487" spans="4:10" ht="12.75">
      <c r="D487" s="10"/>
      <c r="E487" s="30" t="str">
        <f>IF(J486="","",IF(B$15&lt;E486+1,"",IF(J486=B$16,"",lookup!R479)))</f>
        <v/>
      </c>
      <c r="F487" s="11" t="str">
        <f t="shared" si="23"/>
        <v/>
      </c>
      <c r="G487" s="11" t="str">
        <f>IF(E487="","",lookup!T479)</f>
        <v/>
      </c>
      <c r="H487" s="11" t="str">
        <f t="shared" si="24"/>
        <v/>
      </c>
      <c r="I487" s="11" t="str">
        <f t="shared" si="22"/>
        <v/>
      </c>
      <c r="J487" s="31" t="str">
        <f>IF(E487="","",IF(lookup!U479&lt;0,0,lookup!U479))</f>
        <v/>
      </c>
    </row>
    <row r="488" spans="4:10" ht="12.75">
      <c r="D488" s="10"/>
      <c r="E488" s="30" t="str">
        <f>IF(J487="","",IF(B$15&lt;E487+1,"",IF(J487=B$16,"",lookup!R480)))</f>
        <v/>
      </c>
      <c r="F488" s="11" t="str">
        <f t="shared" si="23"/>
        <v/>
      </c>
      <c r="G488" s="11" t="str">
        <f>IF(E488="","",lookup!T480)</f>
        <v/>
      </c>
      <c r="H488" s="11" t="str">
        <f t="shared" si="24"/>
        <v/>
      </c>
      <c r="I488" s="11" t="str">
        <f t="shared" si="22"/>
        <v/>
      </c>
      <c r="J488" s="31" t="str">
        <f>IF(E488="","",IF(lookup!U480&lt;0,0,lookup!U480))</f>
        <v/>
      </c>
    </row>
    <row r="489" spans="4:10" ht="12.75">
      <c r="D489" s="10"/>
      <c r="E489" s="30" t="str">
        <f>IF(J488="","",IF(B$15&lt;E488+1,"",IF(J488=B$16,"",lookup!R481)))</f>
        <v/>
      </c>
      <c r="F489" s="11" t="str">
        <f t="shared" si="23"/>
        <v/>
      </c>
      <c r="G489" s="11" t="str">
        <f>IF(E489="","",lookup!T481)</f>
        <v/>
      </c>
      <c r="H489" s="11" t="str">
        <f t="shared" si="24"/>
        <v/>
      </c>
      <c r="I489" s="11" t="str">
        <f t="shared" si="22"/>
        <v/>
      </c>
      <c r="J489" s="31" t="str">
        <f>IF(E489="","",IF(lookup!U481&lt;0,0,lookup!U481))</f>
        <v/>
      </c>
    </row>
    <row r="490" spans="4:10" ht="13.5" thickBot="1">
      <c r="D490" s="10"/>
      <c r="E490" s="27" t="str">
        <f>IF(J489="","",IF(B$15&lt;E489+1,"",IF(J489=B$16,"",lookup!R482)))</f>
        <v/>
      </c>
      <c r="F490" s="28" t="str">
        <f t="shared" si="23"/>
        <v/>
      </c>
      <c r="G490" s="28" t="str">
        <f>IF(E490="","",lookup!T482)</f>
        <v/>
      </c>
      <c r="H490" s="28" t="str">
        <f t="shared" si="24"/>
        <v/>
      </c>
      <c r="I490" s="28" t="str">
        <f t="shared" si="22"/>
        <v/>
      </c>
      <c r="J490" s="29" t="str">
        <f>IF(E490="","",IF(lookup!U482&lt;0,0,lookup!U482))</f>
        <v/>
      </c>
    </row>
    <row r="491" spans="5:10" ht="12.75">
      <c r="E491" s="24" t="str">
        <f>IF(J490="","",IF(B$15&lt;E490+1,"",IF(J490=B$16,"",lookup!R483)))</f>
        <v/>
      </c>
      <c r="F491" s="25" t="str">
        <f t="shared" si="23"/>
        <v/>
      </c>
      <c r="G491" s="25" t="str">
        <f>IF(E491="","",lookup!T483)</f>
        <v/>
      </c>
      <c r="H491" s="25" t="str">
        <f t="shared" si="24"/>
        <v/>
      </c>
      <c r="I491" s="25" t="str">
        <f t="shared" si="22"/>
        <v/>
      </c>
      <c r="J491" s="26" t="str">
        <f>IF(E491="","",IF(lookup!U483&lt;0,0,lookup!U483))</f>
        <v/>
      </c>
    </row>
    <row r="492" spans="5:10" ht="12.75">
      <c r="E492" s="30" t="str">
        <f>IF(J491="","",IF(B$15&lt;E491+1,"",IF(J491=B$16,"",lookup!R484)))</f>
        <v/>
      </c>
      <c r="F492" s="11" t="str">
        <f t="shared" si="23"/>
        <v/>
      </c>
      <c r="G492" s="11" t="str">
        <f>IF(E492="","",lookup!T484)</f>
        <v/>
      </c>
      <c r="H492" s="11" t="str">
        <f t="shared" si="24"/>
        <v/>
      </c>
      <c r="I492" s="11" t="str">
        <f t="shared" si="22"/>
        <v/>
      </c>
      <c r="J492" s="31" t="str">
        <f>IF(E492="","",IF(lookup!U484&lt;0,0,lookup!U484))</f>
        <v/>
      </c>
    </row>
    <row r="493" spans="5:10" ht="12.75">
      <c r="E493" s="30" t="str">
        <f>IF(J492="","",IF(B$15&lt;E492+1,"",IF(J492=B$16,"",lookup!R485)))</f>
        <v/>
      </c>
      <c r="F493" s="11" t="str">
        <f t="shared" si="23"/>
        <v/>
      </c>
      <c r="G493" s="11" t="str">
        <f>IF(E493="","",lookup!T485)</f>
        <v/>
      </c>
      <c r="H493" s="11" t="str">
        <f t="shared" si="24"/>
        <v/>
      </c>
      <c r="I493" s="11" t="str">
        <f t="shared" si="22"/>
        <v/>
      </c>
      <c r="J493" s="31" t="str">
        <f>IF(E493="","",IF(lookup!U485&lt;0,0,lookup!U485))</f>
        <v/>
      </c>
    </row>
    <row r="494" spans="5:10" ht="12.75">
      <c r="E494" s="30" t="str">
        <f>IF(J493="","",IF(B$15&lt;E493+1,"",IF(J493=B$16,"",lookup!R486)))</f>
        <v/>
      </c>
      <c r="F494" s="11" t="str">
        <f t="shared" si="23"/>
        <v/>
      </c>
      <c r="G494" s="11" t="str">
        <f>IF(E494="","",lookup!T486)</f>
        <v/>
      </c>
      <c r="H494" s="11" t="str">
        <f t="shared" si="24"/>
        <v/>
      </c>
      <c r="I494" s="11" t="str">
        <f t="shared" si="22"/>
        <v/>
      </c>
      <c r="J494" s="31" t="str">
        <f>IF(E494="","",IF(lookup!U486&lt;0,0,lookup!U486))</f>
        <v/>
      </c>
    </row>
    <row r="495" spans="5:10" ht="12.75">
      <c r="E495" s="30" t="str">
        <f>IF(J494="","",IF(B$15&lt;E494+1,"",IF(J494=B$16,"",lookup!R487)))</f>
        <v/>
      </c>
      <c r="F495" s="11" t="str">
        <f t="shared" si="23"/>
        <v/>
      </c>
      <c r="G495" s="11" t="str">
        <f>IF(E495="","",lookup!T487)</f>
        <v/>
      </c>
      <c r="H495" s="11" t="str">
        <f t="shared" si="24"/>
        <v/>
      </c>
      <c r="I495" s="11" t="str">
        <f t="shared" si="22"/>
        <v/>
      </c>
      <c r="J495" s="31" t="str">
        <f>IF(E495="","",IF(lookup!U487&lt;0,0,lookup!U487))</f>
        <v/>
      </c>
    </row>
    <row r="496" spans="5:10" ht="12.75">
      <c r="E496" s="30" t="str">
        <f>IF(J495="","",IF(B$15&lt;E495+1,"",IF(J495=B$16,"",lookup!R488)))</f>
        <v/>
      </c>
      <c r="F496" s="11" t="str">
        <f t="shared" si="23"/>
        <v/>
      </c>
      <c r="G496" s="11" t="str">
        <f>IF(E496="","",lookup!T488)</f>
        <v/>
      </c>
      <c r="H496" s="11" t="str">
        <f t="shared" si="24"/>
        <v/>
      </c>
      <c r="I496" s="11" t="str">
        <f aca="true" t="shared" si="25" ref="I496:I559">IF(E496="","",I495+G496)</f>
        <v/>
      </c>
      <c r="J496" s="31" t="str">
        <f>IF(E496="","",IF(lookup!U488&lt;0,0,lookup!U488))</f>
        <v/>
      </c>
    </row>
    <row r="497" spans="5:10" ht="12.75">
      <c r="E497" s="30" t="str">
        <f>IF(J496="","",IF(B$15&lt;E496+1,"",IF(J496=B$16,"",lookup!R489)))</f>
        <v/>
      </c>
      <c r="F497" s="11" t="str">
        <f t="shared" si="23"/>
        <v/>
      </c>
      <c r="G497" s="11" t="str">
        <f>IF(E497="","",lookup!T489)</f>
        <v/>
      </c>
      <c r="H497" s="11" t="str">
        <f t="shared" si="24"/>
        <v/>
      </c>
      <c r="I497" s="11" t="str">
        <f t="shared" si="25"/>
        <v/>
      </c>
      <c r="J497" s="31" t="str">
        <f>IF(E497="","",IF(lookup!U489&lt;0,0,lookup!U489))</f>
        <v/>
      </c>
    </row>
    <row r="498" spans="5:10" ht="12.75">
      <c r="E498" s="30" t="str">
        <f>IF(J497="","",IF(B$15&lt;E497+1,"",IF(J497=B$16,"",lookup!R490)))</f>
        <v/>
      </c>
      <c r="F498" s="11" t="str">
        <f t="shared" si="23"/>
        <v/>
      </c>
      <c r="G498" s="11" t="str">
        <f>IF(E498="","",lookup!T490)</f>
        <v/>
      </c>
      <c r="H498" s="11" t="str">
        <f t="shared" si="24"/>
        <v/>
      </c>
      <c r="I498" s="11" t="str">
        <f t="shared" si="25"/>
        <v/>
      </c>
      <c r="J498" s="31" t="str">
        <f>IF(E498="","",IF(lookup!U490&lt;0,0,lookup!U490))</f>
        <v/>
      </c>
    </row>
    <row r="499" spans="5:10" ht="12.75">
      <c r="E499" s="30" t="str">
        <f>IF(J498="","",IF(B$15&lt;E498+1,"",IF(J498=B$16,"",lookup!R491)))</f>
        <v/>
      </c>
      <c r="F499" s="11" t="str">
        <f t="shared" si="23"/>
        <v/>
      </c>
      <c r="G499" s="11" t="str">
        <f>IF(E499="","",lookup!T491)</f>
        <v/>
      </c>
      <c r="H499" s="11" t="str">
        <f t="shared" si="24"/>
        <v/>
      </c>
      <c r="I499" s="11" t="str">
        <f t="shared" si="25"/>
        <v/>
      </c>
      <c r="J499" s="31" t="str">
        <f>IF(E499="","",IF(lookup!U491&lt;0,0,lookup!U491))</f>
        <v/>
      </c>
    </row>
    <row r="500" spans="5:10" ht="12.75">
      <c r="E500" s="30" t="str">
        <f>IF(J499="","",IF(B$15&lt;E499+1,"",IF(J499=B$16,"",lookup!R492)))</f>
        <v/>
      </c>
      <c r="F500" s="11" t="str">
        <f t="shared" si="23"/>
        <v/>
      </c>
      <c r="G500" s="11" t="str">
        <f>IF(E500="","",lookup!T492)</f>
        <v/>
      </c>
      <c r="H500" s="11" t="str">
        <f t="shared" si="24"/>
        <v/>
      </c>
      <c r="I500" s="11" t="str">
        <f t="shared" si="25"/>
        <v/>
      </c>
      <c r="J500" s="31" t="str">
        <f>IF(E500="","",IF(lookup!U492&lt;0,0,lookup!U492))</f>
        <v/>
      </c>
    </row>
    <row r="501" spans="5:10" ht="12.75">
      <c r="E501" s="30" t="str">
        <f>IF(J500="","",IF(B$15&lt;E500+1,"",IF(J500=B$16,"",lookup!R493)))</f>
        <v/>
      </c>
      <c r="F501" s="11" t="str">
        <f t="shared" si="23"/>
        <v/>
      </c>
      <c r="G501" s="11" t="str">
        <f>IF(E501="","",lookup!T493)</f>
        <v/>
      </c>
      <c r="H501" s="11" t="str">
        <f t="shared" si="24"/>
        <v/>
      </c>
      <c r="I501" s="11" t="str">
        <f t="shared" si="25"/>
        <v/>
      </c>
      <c r="J501" s="31" t="str">
        <f>IF(E501="","",IF(lookup!U493&lt;0,0,lookup!U493))</f>
        <v/>
      </c>
    </row>
    <row r="502" spans="5:10" ht="13.5" thickBot="1">
      <c r="E502" s="27" t="str">
        <f>IF(J501="","",IF(B$15&lt;E501+1,"",IF(J501=B$16,"",lookup!R494)))</f>
        <v/>
      </c>
      <c r="F502" s="28" t="str">
        <f t="shared" si="23"/>
        <v/>
      </c>
      <c r="G502" s="28" t="str">
        <f>IF(E502="","",lookup!T494)</f>
        <v/>
      </c>
      <c r="H502" s="28" t="str">
        <f t="shared" si="24"/>
        <v/>
      </c>
      <c r="I502" s="28" t="str">
        <f t="shared" si="25"/>
        <v/>
      </c>
      <c r="J502" s="29" t="str">
        <f>IF(E502="","",IF(lookup!U494&lt;0,0,lookup!U494))</f>
        <v/>
      </c>
    </row>
    <row r="503" spans="5:10" ht="12.75">
      <c r="E503" s="24" t="str">
        <f>IF(J502="","",IF(B$15&lt;E502+1,"",IF(J502=B$16,"",lookup!R495)))</f>
        <v/>
      </c>
      <c r="F503" s="25" t="str">
        <f t="shared" si="23"/>
        <v/>
      </c>
      <c r="G503" s="25" t="str">
        <f>IF(E503="","",lookup!T495)</f>
        <v/>
      </c>
      <c r="H503" s="25" t="str">
        <f t="shared" si="24"/>
        <v/>
      </c>
      <c r="I503" s="25" t="str">
        <f t="shared" si="25"/>
        <v/>
      </c>
      <c r="J503" s="26" t="str">
        <f>IF(E503="","",IF(lookup!U495&lt;0,0,lookup!U495))</f>
        <v/>
      </c>
    </row>
    <row r="504" spans="5:10" ht="12.75">
      <c r="E504" s="30" t="str">
        <f>IF(J503="","",IF(B$15&lt;E503+1,"",IF(J503=B$16,"",lookup!R496)))</f>
        <v/>
      </c>
      <c r="F504" s="11" t="str">
        <f t="shared" si="23"/>
        <v/>
      </c>
      <c r="G504" s="11" t="str">
        <f>IF(E504="","",lookup!T496)</f>
        <v/>
      </c>
      <c r="H504" s="11" t="str">
        <f t="shared" si="24"/>
        <v/>
      </c>
      <c r="I504" s="11" t="str">
        <f t="shared" si="25"/>
        <v/>
      </c>
      <c r="J504" s="31" t="str">
        <f>IF(E504="","",IF(lookup!U496&lt;0,0,lookup!U496))</f>
        <v/>
      </c>
    </row>
    <row r="505" spans="5:10" ht="12.75">
      <c r="E505" s="30" t="str">
        <f>IF(J504="","",IF(B$15&lt;E504+1,"",IF(J504=B$16,"",lookup!R497)))</f>
        <v/>
      </c>
      <c r="F505" s="11" t="str">
        <f t="shared" si="23"/>
        <v/>
      </c>
      <c r="G505" s="11" t="str">
        <f>IF(E505="","",lookup!T497)</f>
        <v/>
      </c>
      <c r="H505" s="11" t="str">
        <f t="shared" si="24"/>
        <v/>
      </c>
      <c r="I505" s="11" t="str">
        <f t="shared" si="25"/>
        <v/>
      </c>
      <c r="J505" s="31" t="str">
        <f>IF(E505="","",IF(lookup!U497&lt;0,0,lookup!U497))</f>
        <v/>
      </c>
    </row>
    <row r="506" spans="5:10" ht="12.75">
      <c r="E506" s="30" t="str">
        <f>IF(J505="","",IF(B$15&lt;E505+1,"",IF(J505=B$16,"",lookup!R498)))</f>
        <v/>
      </c>
      <c r="F506" s="11" t="str">
        <f t="shared" si="23"/>
        <v/>
      </c>
      <c r="G506" s="11" t="str">
        <f>IF(E506="","",lookup!T498)</f>
        <v/>
      </c>
      <c r="H506" s="11" t="str">
        <f t="shared" si="24"/>
        <v/>
      </c>
      <c r="I506" s="11" t="str">
        <f t="shared" si="25"/>
        <v/>
      </c>
      <c r="J506" s="31" t="str">
        <f>IF(E506="","",IF(lookup!U498&lt;0,0,lookup!U498))</f>
        <v/>
      </c>
    </row>
    <row r="507" spans="5:10" ht="12.75">
      <c r="E507" s="30" t="str">
        <f>IF(J506="","",IF(B$15&lt;E506+1,"",IF(J506=B$16,"",lookup!R499)))</f>
        <v/>
      </c>
      <c r="F507" s="11" t="str">
        <f t="shared" si="23"/>
        <v/>
      </c>
      <c r="G507" s="11" t="str">
        <f>IF(E507="","",lookup!T499)</f>
        <v/>
      </c>
      <c r="H507" s="11" t="str">
        <f t="shared" si="24"/>
        <v/>
      </c>
      <c r="I507" s="11" t="str">
        <f t="shared" si="25"/>
        <v/>
      </c>
      <c r="J507" s="31" t="str">
        <f>IF(E507="","",IF(lookup!U499&lt;0,0,lookup!U499))</f>
        <v/>
      </c>
    </row>
    <row r="508" spans="5:10" ht="12.75">
      <c r="E508" s="30" t="str">
        <f>IF(J507="","",IF(B$15&lt;E507+1,"",IF(J507=B$16,"",lookup!R500)))</f>
        <v/>
      </c>
      <c r="F508" s="11" t="str">
        <f t="shared" si="23"/>
        <v/>
      </c>
      <c r="G508" s="11" t="str">
        <f>IF(E508="","",lookup!T500)</f>
        <v/>
      </c>
      <c r="H508" s="11" t="str">
        <f t="shared" si="24"/>
        <v/>
      </c>
      <c r="I508" s="11" t="str">
        <f t="shared" si="25"/>
        <v/>
      </c>
      <c r="J508" s="31" t="str">
        <f>IF(E508="","",IF(lookup!U500&lt;0,0,lookup!U500))</f>
        <v/>
      </c>
    </row>
    <row r="509" spans="5:10" ht="12.75">
      <c r="E509" s="30" t="str">
        <f>IF(J508="","",IF(B$15&lt;E508+1,"",IF(J508=B$16,"",lookup!R501)))</f>
        <v/>
      </c>
      <c r="F509" s="11" t="str">
        <f t="shared" si="23"/>
        <v/>
      </c>
      <c r="G509" s="11" t="str">
        <f>IF(E509="","",lookup!T501)</f>
        <v/>
      </c>
      <c r="H509" s="11" t="str">
        <f t="shared" si="24"/>
        <v/>
      </c>
      <c r="I509" s="11" t="str">
        <f t="shared" si="25"/>
        <v/>
      </c>
      <c r="J509" s="31" t="str">
        <f>IF(E509="","",IF(lookup!U501&lt;0,0,lookup!U501))</f>
        <v/>
      </c>
    </row>
    <row r="510" spans="5:10" ht="12.75">
      <c r="E510" s="30" t="str">
        <f>IF(J509="","",IF(B$15&lt;E509+1,"",IF(J509=B$16,"",lookup!R502)))</f>
        <v/>
      </c>
      <c r="F510" s="11" t="str">
        <f t="shared" si="23"/>
        <v/>
      </c>
      <c r="G510" s="11" t="str">
        <f>IF(E510="","",lookup!T502)</f>
        <v/>
      </c>
      <c r="H510" s="11" t="str">
        <f t="shared" si="24"/>
        <v/>
      </c>
      <c r="I510" s="11" t="str">
        <f t="shared" si="25"/>
        <v/>
      </c>
      <c r="J510" s="31" t="str">
        <f>IF(E510="","",IF(lookup!U502&lt;0,0,lookup!U502))</f>
        <v/>
      </c>
    </row>
    <row r="511" spans="5:10" ht="12.75">
      <c r="E511" s="30" t="str">
        <f>IF(J510="","",IF(B$15&lt;E510+1,"",IF(J510=B$16,"",lookup!R503)))</f>
        <v/>
      </c>
      <c r="F511" s="11" t="str">
        <f t="shared" si="23"/>
        <v/>
      </c>
      <c r="G511" s="11" t="str">
        <f>IF(E511="","",lookup!T503)</f>
        <v/>
      </c>
      <c r="H511" s="11" t="str">
        <f t="shared" si="24"/>
        <v/>
      </c>
      <c r="I511" s="11" t="str">
        <f t="shared" si="25"/>
        <v/>
      </c>
      <c r="J511" s="31" t="str">
        <f>IF(E511="","",IF(lookup!U503&lt;0,0,lookup!U503))</f>
        <v/>
      </c>
    </row>
    <row r="512" spans="5:10" ht="12.75">
      <c r="E512" s="30" t="str">
        <f>IF(J511="","",IF(B$15&lt;E511+1,"",IF(J511=B$16,"",lookup!R504)))</f>
        <v/>
      </c>
      <c r="F512" s="11" t="str">
        <f t="shared" si="23"/>
        <v/>
      </c>
      <c r="G512" s="11" t="str">
        <f>IF(E512="","",lookup!T504)</f>
        <v/>
      </c>
      <c r="H512" s="11" t="str">
        <f t="shared" si="24"/>
        <v/>
      </c>
      <c r="I512" s="11" t="str">
        <f t="shared" si="25"/>
        <v/>
      </c>
      <c r="J512" s="31" t="str">
        <f>IF(E512="","",IF(lookup!U504&lt;0,0,lookup!U504))</f>
        <v/>
      </c>
    </row>
    <row r="513" spans="5:10" ht="12.75">
      <c r="E513" s="30" t="str">
        <f>IF(J512="","",IF(B$15&lt;E512+1,"",IF(J512=B$16,"",lookup!R505)))</f>
        <v/>
      </c>
      <c r="F513" s="11" t="str">
        <f t="shared" si="23"/>
        <v/>
      </c>
      <c r="G513" s="11" t="str">
        <f>IF(E513="","",lookup!T505)</f>
        <v/>
      </c>
      <c r="H513" s="11" t="str">
        <f t="shared" si="24"/>
        <v/>
      </c>
      <c r="I513" s="11" t="str">
        <f t="shared" si="25"/>
        <v/>
      </c>
      <c r="J513" s="31" t="str">
        <f>IF(E513="","",IF(lookup!U505&lt;0,0,lookup!U505))</f>
        <v/>
      </c>
    </row>
    <row r="514" spans="5:10" ht="13.5" thickBot="1">
      <c r="E514" s="27" t="str">
        <f>IF(J513="","",IF(B$15&lt;E513+1,"",IF(J513=B$16,"",lookup!R506)))</f>
        <v/>
      </c>
      <c r="F514" s="28" t="str">
        <f t="shared" si="23"/>
        <v/>
      </c>
      <c r="G514" s="28" t="str">
        <f>IF(E514="","",lookup!T506)</f>
        <v/>
      </c>
      <c r="H514" s="28" t="str">
        <f t="shared" si="24"/>
        <v/>
      </c>
      <c r="I514" s="28" t="str">
        <f t="shared" si="25"/>
        <v/>
      </c>
      <c r="J514" s="29" t="str">
        <f>IF(E514="","",IF(lookup!U506&lt;0,0,lookup!U506))</f>
        <v/>
      </c>
    </row>
    <row r="515" spans="5:10" ht="12.75">
      <c r="E515" s="24" t="str">
        <f>IF(J514="","",IF(B$15&lt;E514+1,"",IF(J514=B$16,"",lookup!R507)))</f>
        <v/>
      </c>
      <c r="F515" s="25" t="str">
        <f t="shared" si="23"/>
        <v/>
      </c>
      <c r="G515" s="25" t="str">
        <f>IF(E515="","",lookup!T507)</f>
        <v/>
      </c>
      <c r="H515" s="25" t="str">
        <f t="shared" si="24"/>
        <v/>
      </c>
      <c r="I515" s="25" t="str">
        <f t="shared" si="25"/>
        <v/>
      </c>
      <c r="J515" s="26" t="str">
        <f>IF(E515="","",IF(lookup!U507&lt;0,0,lookup!U507))</f>
        <v/>
      </c>
    </row>
    <row r="516" spans="5:10" ht="12.75">
      <c r="E516" s="30" t="str">
        <f>IF(J515="","",IF(B$15&lt;E515+1,"",IF(J515=B$16,"",lookup!R508)))</f>
        <v/>
      </c>
      <c r="F516" s="11" t="str">
        <f t="shared" si="23"/>
        <v/>
      </c>
      <c r="G516" s="11" t="str">
        <f>IF(E516="","",lookup!T508)</f>
        <v/>
      </c>
      <c r="H516" s="11" t="str">
        <f t="shared" si="24"/>
        <v/>
      </c>
      <c r="I516" s="11" t="str">
        <f t="shared" si="25"/>
        <v/>
      </c>
      <c r="J516" s="31" t="str">
        <f>IF(E516="","",IF(lookup!U508&lt;0,0,lookup!U508))</f>
        <v/>
      </c>
    </row>
    <row r="517" spans="5:10" ht="12.75">
      <c r="E517" s="30" t="str">
        <f>IF(J516="","",IF(B$15&lt;E516+1,"",IF(J516=B$16,"",lookup!R509)))</f>
        <v/>
      </c>
      <c r="F517" s="11" t="str">
        <f t="shared" si="23"/>
        <v/>
      </c>
      <c r="G517" s="11" t="str">
        <f>IF(E517="","",lookup!T509)</f>
        <v/>
      </c>
      <c r="H517" s="11" t="str">
        <f t="shared" si="24"/>
        <v/>
      </c>
      <c r="I517" s="11" t="str">
        <f t="shared" si="25"/>
        <v/>
      </c>
      <c r="J517" s="31" t="str">
        <f>IF(E517="","",IF(lookup!U509&lt;0,0,lookup!U509))</f>
        <v/>
      </c>
    </row>
    <row r="518" spans="5:10" ht="12.75">
      <c r="E518" s="30" t="str">
        <f>IF(J517="","",IF(B$15&lt;E517+1,"",IF(J517=B$16,"",lookup!R510)))</f>
        <v/>
      </c>
      <c r="F518" s="11" t="str">
        <f t="shared" si="23"/>
        <v/>
      </c>
      <c r="G518" s="11" t="str">
        <f>IF(E518="","",lookup!T510)</f>
        <v/>
      </c>
      <c r="H518" s="11" t="str">
        <f t="shared" si="24"/>
        <v/>
      </c>
      <c r="I518" s="11" t="str">
        <f t="shared" si="25"/>
        <v/>
      </c>
      <c r="J518" s="31" t="str">
        <f>IF(E518="","",IF(lookup!U510&lt;0,0,lookup!U510))</f>
        <v/>
      </c>
    </row>
    <row r="519" spans="5:10" ht="12.75">
      <c r="E519" s="30" t="str">
        <f>IF(J518="","",IF(B$15&lt;E518+1,"",IF(J518=B$16,"",lookup!R511)))</f>
        <v/>
      </c>
      <c r="F519" s="11" t="str">
        <f t="shared" si="23"/>
        <v/>
      </c>
      <c r="G519" s="11" t="str">
        <f>IF(E519="","",lookup!T511)</f>
        <v/>
      </c>
      <c r="H519" s="11" t="str">
        <f t="shared" si="24"/>
        <v/>
      </c>
      <c r="I519" s="11" t="str">
        <f t="shared" si="25"/>
        <v/>
      </c>
      <c r="J519" s="31" t="str">
        <f>IF(E519="","",IF(lookup!U511&lt;0,0,lookup!U511))</f>
        <v/>
      </c>
    </row>
    <row r="520" spans="5:10" ht="12.75">
      <c r="E520" s="30" t="str">
        <f>IF(J519="","",IF(B$15&lt;E519+1,"",IF(J519=B$16,"",lookup!R512)))</f>
        <v/>
      </c>
      <c r="F520" s="11" t="str">
        <f t="shared" si="23"/>
        <v/>
      </c>
      <c r="G520" s="11" t="str">
        <f>IF(E520="","",lookup!T512)</f>
        <v/>
      </c>
      <c r="H520" s="11" t="str">
        <f t="shared" si="24"/>
        <v/>
      </c>
      <c r="I520" s="11" t="str">
        <f t="shared" si="25"/>
        <v/>
      </c>
      <c r="J520" s="31" t="str">
        <f>IF(E520="","",IF(lookup!U512&lt;0,0,lookup!U512))</f>
        <v/>
      </c>
    </row>
    <row r="521" spans="5:10" ht="12.75">
      <c r="E521" s="30" t="str">
        <f>IF(J520="","",IF(B$15&lt;E520+1,"",IF(J520=B$16,"",lookup!R513)))</f>
        <v/>
      </c>
      <c r="F521" s="11" t="str">
        <f t="shared" si="23"/>
        <v/>
      </c>
      <c r="G521" s="11" t="str">
        <f>IF(E521="","",lookup!T513)</f>
        <v/>
      </c>
      <c r="H521" s="11" t="str">
        <f t="shared" si="24"/>
        <v/>
      </c>
      <c r="I521" s="11" t="str">
        <f t="shared" si="25"/>
        <v/>
      </c>
      <c r="J521" s="31" t="str">
        <f>IF(E521="","",IF(lookup!U513&lt;0,0,lookup!U513))</f>
        <v/>
      </c>
    </row>
    <row r="522" spans="5:10" ht="12.75">
      <c r="E522" s="30" t="str">
        <f>IF(J521="","",IF(B$15&lt;E521+1,"",IF(J521=B$16,"",lookup!R514)))</f>
        <v/>
      </c>
      <c r="F522" s="11" t="str">
        <f t="shared" si="23"/>
        <v/>
      </c>
      <c r="G522" s="11" t="str">
        <f>IF(E522="","",lookup!T514)</f>
        <v/>
      </c>
      <c r="H522" s="11" t="str">
        <f t="shared" si="24"/>
        <v/>
      </c>
      <c r="I522" s="11" t="str">
        <f t="shared" si="25"/>
        <v/>
      </c>
      <c r="J522" s="31" t="str">
        <f>IF(E522="","",IF(lookup!U514&lt;0,0,lookup!U514))</f>
        <v/>
      </c>
    </row>
    <row r="523" spans="5:10" ht="12.75">
      <c r="E523" s="30" t="str">
        <f>IF(J522="","",IF(B$15&lt;E522+1,"",IF(J522=B$16,"",lookup!R515)))</f>
        <v/>
      </c>
      <c r="F523" s="11" t="str">
        <f t="shared" si="23"/>
        <v/>
      </c>
      <c r="G523" s="11" t="str">
        <f>IF(E523="","",lookup!T515)</f>
        <v/>
      </c>
      <c r="H523" s="11" t="str">
        <f t="shared" si="24"/>
        <v/>
      </c>
      <c r="I523" s="11" t="str">
        <f t="shared" si="25"/>
        <v/>
      </c>
      <c r="J523" s="31" t="str">
        <f>IF(E523="","",IF(lookup!U515&lt;0,0,lookup!U515))</f>
        <v/>
      </c>
    </row>
    <row r="524" spans="5:10" ht="12.75">
      <c r="E524" s="30" t="str">
        <f>IF(J523="","",IF(B$15&lt;E523+1,"",IF(J523=B$16,"",lookup!R516)))</f>
        <v/>
      </c>
      <c r="F524" s="11" t="str">
        <f aca="true" t="shared" si="26" ref="F524:F587">IF(E524="","",B$14)</f>
        <v/>
      </c>
      <c r="G524" s="11" t="str">
        <f>IF(E524="","",lookup!T516)</f>
        <v/>
      </c>
      <c r="H524" s="11" t="str">
        <f aca="true" t="shared" si="27" ref="H524:H587">IF(E524="","",H523+B$14)</f>
        <v/>
      </c>
      <c r="I524" s="11" t="str">
        <f t="shared" si="25"/>
        <v/>
      </c>
      <c r="J524" s="31" t="str">
        <f>IF(E524="","",IF(lookup!U516&lt;0,0,lookup!U516))</f>
        <v/>
      </c>
    </row>
    <row r="525" spans="5:10" ht="12.75">
      <c r="E525" s="30" t="str">
        <f>IF(J524="","",IF(B$15&lt;E524+1,"",IF(J524=B$16,"",lookup!R517)))</f>
        <v/>
      </c>
      <c r="F525" s="11" t="str">
        <f t="shared" si="26"/>
        <v/>
      </c>
      <c r="G525" s="11" t="str">
        <f>IF(E525="","",lookup!T517)</f>
        <v/>
      </c>
      <c r="H525" s="11" t="str">
        <f t="shared" si="27"/>
        <v/>
      </c>
      <c r="I525" s="11" t="str">
        <f t="shared" si="25"/>
        <v/>
      </c>
      <c r="J525" s="31" t="str">
        <f>IF(E525="","",IF(lookup!U517&lt;0,0,lookup!U517))</f>
        <v/>
      </c>
    </row>
    <row r="526" spans="5:10" ht="13.5" thickBot="1">
      <c r="E526" s="27" t="str">
        <f>IF(J525="","",IF(B$15&lt;E525+1,"",IF(J525=B$16,"",lookup!R518)))</f>
        <v/>
      </c>
      <c r="F526" s="28" t="str">
        <f t="shared" si="26"/>
        <v/>
      </c>
      <c r="G526" s="28" t="str">
        <f>IF(E526="","",lookup!T518)</f>
        <v/>
      </c>
      <c r="H526" s="28" t="str">
        <f t="shared" si="27"/>
        <v/>
      </c>
      <c r="I526" s="28" t="str">
        <f t="shared" si="25"/>
        <v/>
      </c>
      <c r="J526" s="29" t="str">
        <f>IF(E526="","",IF(lookup!U518&lt;0,0,lookup!U518))</f>
        <v/>
      </c>
    </row>
    <row r="527" spans="5:10" ht="12.75">
      <c r="E527" s="24" t="str">
        <f>IF(J526="","",IF(B$15&lt;E526+1,"",IF(J526=B$16,"",lookup!R519)))</f>
        <v/>
      </c>
      <c r="F527" s="25" t="str">
        <f t="shared" si="26"/>
        <v/>
      </c>
      <c r="G527" s="25" t="str">
        <f>IF(E527="","",lookup!T519)</f>
        <v/>
      </c>
      <c r="H527" s="25" t="str">
        <f t="shared" si="27"/>
        <v/>
      </c>
      <c r="I527" s="25" t="str">
        <f t="shared" si="25"/>
        <v/>
      </c>
      <c r="J527" s="26" t="str">
        <f>IF(E527="","",IF(lookup!U519&lt;0,0,lookup!U519))</f>
        <v/>
      </c>
    </row>
    <row r="528" spans="5:10" ht="12.75">
      <c r="E528" s="30" t="str">
        <f>IF(J527="","",IF(B$15&lt;E527+1,"",IF(J527=B$16,"",lookup!R520)))</f>
        <v/>
      </c>
      <c r="F528" s="11" t="str">
        <f t="shared" si="26"/>
        <v/>
      </c>
      <c r="G528" s="11" t="str">
        <f>IF(E528="","",lookup!T520)</f>
        <v/>
      </c>
      <c r="H528" s="11" t="str">
        <f t="shared" si="27"/>
        <v/>
      </c>
      <c r="I528" s="11" t="str">
        <f t="shared" si="25"/>
        <v/>
      </c>
      <c r="J528" s="31" t="str">
        <f>IF(E528="","",IF(lookup!U520&lt;0,0,lookup!U520))</f>
        <v/>
      </c>
    </row>
    <row r="529" spans="5:10" ht="12.75">
      <c r="E529" s="30" t="str">
        <f>IF(J528="","",IF(B$15&lt;E528+1,"",IF(J528=B$16,"",lookup!R521)))</f>
        <v/>
      </c>
      <c r="F529" s="11" t="str">
        <f t="shared" si="26"/>
        <v/>
      </c>
      <c r="G529" s="11" t="str">
        <f>IF(E529="","",lookup!T521)</f>
        <v/>
      </c>
      <c r="H529" s="11" t="str">
        <f t="shared" si="27"/>
        <v/>
      </c>
      <c r="I529" s="11" t="str">
        <f t="shared" si="25"/>
        <v/>
      </c>
      <c r="J529" s="31" t="str">
        <f>IF(E529="","",IF(lookup!U521&lt;0,0,lookup!U521))</f>
        <v/>
      </c>
    </row>
    <row r="530" spans="5:10" ht="12.75">
      <c r="E530" s="30" t="str">
        <f>IF(J529="","",IF(B$15&lt;E529+1,"",IF(J529=B$16,"",lookup!R522)))</f>
        <v/>
      </c>
      <c r="F530" s="11" t="str">
        <f t="shared" si="26"/>
        <v/>
      </c>
      <c r="G530" s="11" t="str">
        <f>IF(E530="","",lookup!T522)</f>
        <v/>
      </c>
      <c r="H530" s="11" t="str">
        <f t="shared" si="27"/>
        <v/>
      </c>
      <c r="I530" s="11" t="str">
        <f t="shared" si="25"/>
        <v/>
      </c>
      <c r="J530" s="31" t="str">
        <f>IF(E530="","",IF(lookup!U522&lt;0,0,lookup!U522))</f>
        <v/>
      </c>
    </row>
    <row r="531" spans="5:10" ht="12.75">
      <c r="E531" s="30" t="str">
        <f>IF(J530="","",IF(B$15&lt;E530+1,"",IF(J530=B$16,"",lookup!R523)))</f>
        <v/>
      </c>
      <c r="F531" s="11" t="str">
        <f t="shared" si="26"/>
        <v/>
      </c>
      <c r="G531" s="11" t="str">
        <f>IF(E531="","",lookup!T523)</f>
        <v/>
      </c>
      <c r="H531" s="11" t="str">
        <f t="shared" si="27"/>
        <v/>
      </c>
      <c r="I531" s="11" t="str">
        <f t="shared" si="25"/>
        <v/>
      </c>
      <c r="J531" s="31" t="str">
        <f>IF(E531="","",IF(lookup!U523&lt;0,0,lookup!U523))</f>
        <v/>
      </c>
    </row>
    <row r="532" spans="5:10" ht="12.75">
      <c r="E532" s="30" t="str">
        <f>IF(J531="","",IF(B$15&lt;E531+1,"",IF(J531=B$16,"",lookup!R524)))</f>
        <v/>
      </c>
      <c r="F532" s="11" t="str">
        <f t="shared" si="26"/>
        <v/>
      </c>
      <c r="G532" s="11" t="str">
        <f>IF(E532="","",lookup!T524)</f>
        <v/>
      </c>
      <c r="H532" s="11" t="str">
        <f t="shared" si="27"/>
        <v/>
      </c>
      <c r="I532" s="11" t="str">
        <f t="shared" si="25"/>
        <v/>
      </c>
      <c r="J532" s="31" t="str">
        <f>IF(E532="","",IF(lookup!U524&lt;0,0,lookup!U524))</f>
        <v/>
      </c>
    </row>
    <row r="533" spans="5:10" ht="12.75">
      <c r="E533" s="30" t="str">
        <f>IF(J532="","",IF(B$15&lt;E532+1,"",IF(J532=B$16,"",lookup!R525)))</f>
        <v/>
      </c>
      <c r="F533" s="11" t="str">
        <f t="shared" si="26"/>
        <v/>
      </c>
      <c r="G533" s="11" t="str">
        <f>IF(E533="","",lookup!T525)</f>
        <v/>
      </c>
      <c r="H533" s="11" t="str">
        <f t="shared" si="27"/>
        <v/>
      </c>
      <c r="I533" s="11" t="str">
        <f t="shared" si="25"/>
        <v/>
      </c>
      <c r="J533" s="31" t="str">
        <f>IF(E533="","",IF(lookup!U525&lt;0,0,lookup!U525))</f>
        <v/>
      </c>
    </row>
    <row r="534" spans="5:10" ht="12.75">
      <c r="E534" s="30" t="str">
        <f>IF(J533="","",IF(B$15&lt;E533+1,"",IF(J533=B$16,"",lookup!R526)))</f>
        <v/>
      </c>
      <c r="F534" s="11" t="str">
        <f t="shared" si="26"/>
        <v/>
      </c>
      <c r="G534" s="11" t="str">
        <f>IF(E534="","",lookup!T526)</f>
        <v/>
      </c>
      <c r="H534" s="11" t="str">
        <f t="shared" si="27"/>
        <v/>
      </c>
      <c r="I534" s="11" t="str">
        <f t="shared" si="25"/>
        <v/>
      </c>
      <c r="J534" s="31" t="str">
        <f>IF(E534="","",IF(lookup!U526&lt;0,0,lookup!U526))</f>
        <v/>
      </c>
    </row>
    <row r="535" spans="5:10" ht="12.75">
      <c r="E535" s="30" t="str">
        <f>IF(J534="","",IF(B$15&lt;E534+1,"",IF(J534=B$16,"",lookup!R527)))</f>
        <v/>
      </c>
      <c r="F535" s="11" t="str">
        <f t="shared" si="26"/>
        <v/>
      </c>
      <c r="G535" s="11" t="str">
        <f>IF(E535="","",lookup!T527)</f>
        <v/>
      </c>
      <c r="H535" s="11" t="str">
        <f t="shared" si="27"/>
        <v/>
      </c>
      <c r="I535" s="11" t="str">
        <f t="shared" si="25"/>
        <v/>
      </c>
      <c r="J535" s="31" t="str">
        <f>IF(E535="","",IF(lookup!U527&lt;0,0,lookup!U527))</f>
        <v/>
      </c>
    </row>
    <row r="536" spans="5:10" ht="12.75">
      <c r="E536" s="30" t="str">
        <f>IF(J535="","",IF(B$15&lt;E535+1,"",IF(J535=B$16,"",lookup!R528)))</f>
        <v/>
      </c>
      <c r="F536" s="11" t="str">
        <f t="shared" si="26"/>
        <v/>
      </c>
      <c r="G536" s="11" t="str">
        <f>IF(E536="","",lookup!T528)</f>
        <v/>
      </c>
      <c r="H536" s="11" t="str">
        <f t="shared" si="27"/>
        <v/>
      </c>
      <c r="I536" s="11" t="str">
        <f t="shared" si="25"/>
        <v/>
      </c>
      <c r="J536" s="31" t="str">
        <f>IF(E536="","",IF(lookup!U528&lt;0,0,lookup!U528))</f>
        <v/>
      </c>
    </row>
    <row r="537" spans="5:10" ht="12.75">
      <c r="E537" s="30" t="str">
        <f>IF(J536="","",IF(B$15&lt;E536+1,"",IF(J536=B$16,"",lookup!R529)))</f>
        <v/>
      </c>
      <c r="F537" s="11" t="str">
        <f t="shared" si="26"/>
        <v/>
      </c>
      <c r="G537" s="11" t="str">
        <f>IF(E537="","",lookup!T529)</f>
        <v/>
      </c>
      <c r="H537" s="11" t="str">
        <f t="shared" si="27"/>
        <v/>
      </c>
      <c r="I537" s="11" t="str">
        <f t="shared" si="25"/>
        <v/>
      </c>
      <c r="J537" s="31" t="str">
        <f>IF(E537="","",IF(lookup!U529&lt;0,0,lookup!U529))</f>
        <v/>
      </c>
    </row>
    <row r="538" spans="5:10" ht="13.5" thickBot="1">
      <c r="E538" s="27" t="str">
        <f>IF(J537="","",IF(B$15&lt;E537+1,"",IF(J537=B$16,"",lookup!R530)))</f>
        <v/>
      </c>
      <c r="F538" s="28" t="str">
        <f t="shared" si="26"/>
        <v/>
      </c>
      <c r="G538" s="28" t="str">
        <f>IF(E538="","",lookup!T530)</f>
        <v/>
      </c>
      <c r="H538" s="28" t="str">
        <f t="shared" si="27"/>
        <v/>
      </c>
      <c r="I538" s="28" t="str">
        <f t="shared" si="25"/>
        <v/>
      </c>
      <c r="J538" s="29" t="str">
        <f>IF(E538="","",IF(lookup!U530&lt;0,0,lookup!U530))</f>
        <v/>
      </c>
    </row>
    <row r="539" spans="5:10" ht="12.75">
      <c r="E539" s="24" t="str">
        <f>IF(J538="","",IF(B$15&lt;E538+1,"",IF(J538=B$16,"",lookup!R531)))</f>
        <v/>
      </c>
      <c r="F539" s="25" t="str">
        <f t="shared" si="26"/>
        <v/>
      </c>
      <c r="G539" s="25" t="str">
        <f>IF(E539="","",lookup!T531)</f>
        <v/>
      </c>
      <c r="H539" s="25" t="str">
        <f t="shared" si="27"/>
        <v/>
      </c>
      <c r="I539" s="25" t="str">
        <f t="shared" si="25"/>
        <v/>
      </c>
      <c r="J539" s="26" t="str">
        <f>IF(E539="","",IF(lookup!U531&lt;0,0,lookup!U531))</f>
        <v/>
      </c>
    </row>
    <row r="540" spans="5:10" ht="12.75">
      <c r="E540" s="30" t="str">
        <f>IF(J539="","",IF(B$15&lt;E539+1,"",IF(J539=B$16,"",lookup!R532)))</f>
        <v/>
      </c>
      <c r="F540" s="11" t="str">
        <f t="shared" si="26"/>
        <v/>
      </c>
      <c r="G540" s="11" t="str">
        <f>IF(E540="","",lookup!T532)</f>
        <v/>
      </c>
      <c r="H540" s="11" t="str">
        <f t="shared" si="27"/>
        <v/>
      </c>
      <c r="I540" s="11" t="str">
        <f t="shared" si="25"/>
        <v/>
      </c>
      <c r="J540" s="31" t="str">
        <f>IF(E540="","",IF(lookup!U532&lt;0,0,lookup!U532))</f>
        <v/>
      </c>
    </row>
    <row r="541" spans="5:10" ht="12.75">
      <c r="E541" s="30" t="str">
        <f>IF(J540="","",IF(B$15&lt;E540+1,"",IF(J540=B$16,"",lookup!R533)))</f>
        <v/>
      </c>
      <c r="F541" s="11" t="str">
        <f t="shared" si="26"/>
        <v/>
      </c>
      <c r="G541" s="11" t="str">
        <f>IF(E541="","",lookup!T533)</f>
        <v/>
      </c>
      <c r="H541" s="11" t="str">
        <f t="shared" si="27"/>
        <v/>
      </c>
      <c r="I541" s="11" t="str">
        <f t="shared" si="25"/>
        <v/>
      </c>
      <c r="J541" s="31" t="str">
        <f>IF(E541="","",IF(lookup!U533&lt;0,0,lookup!U533))</f>
        <v/>
      </c>
    </row>
    <row r="542" spans="5:10" ht="12.75">
      <c r="E542" s="30" t="str">
        <f>IF(J541="","",IF(B$15&lt;E541+1,"",IF(J541=B$16,"",lookup!R534)))</f>
        <v/>
      </c>
      <c r="F542" s="11" t="str">
        <f t="shared" si="26"/>
        <v/>
      </c>
      <c r="G542" s="11" t="str">
        <f>IF(E542="","",lookup!T534)</f>
        <v/>
      </c>
      <c r="H542" s="11" t="str">
        <f t="shared" si="27"/>
        <v/>
      </c>
      <c r="I542" s="11" t="str">
        <f t="shared" si="25"/>
        <v/>
      </c>
      <c r="J542" s="31" t="str">
        <f>IF(E542="","",IF(lookup!U534&lt;0,0,lookup!U534))</f>
        <v/>
      </c>
    </row>
    <row r="543" spans="5:10" ht="12.75">
      <c r="E543" s="30" t="str">
        <f>IF(J542="","",IF(B$15&lt;E542+1,"",IF(J542=B$16,"",lookup!R535)))</f>
        <v/>
      </c>
      <c r="F543" s="11" t="str">
        <f t="shared" si="26"/>
        <v/>
      </c>
      <c r="G543" s="11" t="str">
        <f>IF(E543="","",lookup!T535)</f>
        <v/>
      </c>
      <c r="H543" s="11" t="str">
        <f t="shared" si="27"/>
        <v/>
      </c>
      <c r="I543" s="11" t="str">
        <f t="shared" si="25"/>
        <v/>
      </c>
      <c r="J543" s="31" t="str">
        <f>IF(E543="","",IF(lookup!U535&lt;0,0,lookup!U535))</f>
        <v/>
      </c>
    </row>
    <row r="544" spans="5:10" ht="12.75">
      <c r="E544" s="30" t="str">
        <f>IF(J543="","",IF(B$15&lt;E543+1,"",IF(J543=B$16,"",lookup!R536)))</f>
        <v/>
      </c>
      <c r="F544" s="11" t="str">
        <f t="shared" si="26"/>
        <v/>
      </c>
      <c r="G544" s="11" t="str">
        <f>IF(E544="","",lookup!T536)</f>
        <v/>
      </c>
      <c r="H544" s="11" t="str">
        <f t="shared" si="27"/>
        <v/>
      </c>
      <c r="I544" s="11" t="str">
        <f t="shared" si="25"/>
        <v/>
      </c>
      <c r="J544" s="31" t="str">
        <f>IF(E544="","",IF(lookup!U536&lt;0,0,lookup!U536))</f>
        <v/>
      </c>
    </row>
    <row r="545" spans="5:10" ht="12.75">
      <c r="E545" s="30" t="str">
        <f>IF(J544="","",IF(B$15&lt;E544+1,"",IF(J544=B$16,"",lookup!R537)))</f>
        <v/>
      </c>
      <c r="F545" s="11" t="str">
        <f t="shared" si="26"/>
        <v/>
      </c>
      <c r="G545" s="11" t="str">
        <f>IF(E545="","",lookup!T537)</f>
        <v/>
      </c>
      <c r="H545" s="11" t="str">
        <f t="shared" si="27"/>
        <v/>
      </c>
      <c r="I545" s="11" t="str">
        <f t="shared" si="25"/>
        <v/>
      </c>
      <c r="J545" s="31" t="str">
        <f>IF(E545="","",IF(lookup!U537&lt;0,0,lookup!U537))</f>
        <v/>
      </c>
    </row>
    <row r="546" spans="5:10" ht="12.75">
      <c r="E546" s="30" t="str">
        <f>IF(J545="","",IF(B$15&lt;E545+1,"",IF(J545=B$16,"",lookup!R538)))</f>
        <v/>
      </c>
      <c r="F546" s="11" t="str">
        <f t="shared" si="26"/>
        <v/>
      </c>
      <c r="G546" s="11" t="str">
        <f>IF(E546="","",lookup!T538)</f>
        <v/>
      </c>
      <c r="H546" s="11" t="str">
        <f t="shared" si="27"/>
        <v/>
      </c>
      <c r="I546" s="11" t="str">
        <f t="shared" si="25"/>
        <v/>
      </c>
      <c r="J546" s="31" t="str">
        <f>IF(E546="","",IF(lookup!U538&lt;0,0,lookup!U538))</f>
        <v/>
      </c>
    </row>
    <row r="547" spans="5:10" ht="12.75">
      <c r="E547" s="30" t="str">
        <f>IF(J546="","",IF(B$15&lt;E546+1,"",IF(J546=B$16,"",lookup!R539)))</f>
        <v/>
      </c>
      <c r="F547" s="11" t="str">
        <f t="shared" si="26"/>
        <v/>
      </c>
      <c r="G547" s="11" t="str">
        <f>IF(E547="","",lookup!T539)</f>
        <v/>
      </c>
      <c r="H547" s="11" t="str">
        <f t="shared" si="27"/>
        <v/>
      </c>
      <c r="I547" s="11" t="str">
        <f t="shared" si="25"/>
        <v/>
      </c>
      <c r="J547" s="31" t="str">
        <f>IF(E547="","",IF(lookup!U539&lt;0,0,lookup!U539))</f>
        <v/>
      </c>
    </row>
    <row r="548" spans="5:10" ht="12.75">
      <c r="E548" s="30" t="str">
        <f>IF(J547="","",IF(B$15&lt;E547+1,"",IF(J547=B$16,"",lookup!R540)))</f>
        <v/>
      </c>
      <c r="F548" s="11" t="str">
        <f t="shared" si="26"/>
        <v/>
      </c>
      <c r="G548" s="11" t="str">
        <f>IF(E548="","",lookup!T540)</f>
        <v/>
      </c>
      <c r="H548" s="11" t="str">
        <f t="shared" si="27"/>
        <v/>
      </c>
      <c r="I548" s="11" t="str">
        <f t="shared" si="25"/>
        <v/>
      </c>
      <c r="J548" s="31" t="str">
        <f>IF(E548="","",IF(lookup!U540&lt;0,0,lookup!U540))</f>
        <v/>
      </c>
    </row>
    <row r="549" spans="5:10" ht="12.75">
      <c r="E549" s="30" t="str">
        <f>IF(J548="","",IF(B$15&lt;E548+1,"",IF(J548=B$16,"",lookup!R541)))</f>
        <v/>
      </c>
      <c r="F549" s="11" t="str">
        <f t="shared" si="26"/>
        <v/>
      </c>
      <c r="G549" s="11" t="str">
        <f>IF(E549="","",lookup!T541)</f>
        <v/>
      </c>
      <c r="H549" s="11" t="str">
        <f t="shared" si="27"/>
        <v/>
      </c>
      <c r="I549" s="11" t="str">
        <f t="shared" si="25"/>
        <v/>
      </c>
      <c r="J549" s="31" t="str">
        <f>IF(E549="","",IF(lookup!U541&lt;0,0,lookup!U541))</f>
        <v/>
      </c>
    </row>
    <row r="550" spans="5:10" ht="13.5" thickBot="1">
      <c r="E550" s="27" t="str">
        <f>IF(J549="","",IF(B$15&lt;E549+1,"",IF(J549=B$16,"",lookup!R542)))</f>
        <v/>
      </c>
      <c r="F550" s="28" t="str">
        <f t="shared" si="26"/>
        <v/>
      </c>
      <c r="G550" s="28" t="str">
        <f>IF(E550="","",lookup!T542)</f>
        <v/>
      </c>
      <c r="H550" s="28" t="str">
        <f t="shared" si="27"/>
        <v/>
      </c>
      <c r="I550" s="28" t="str">
        <f t="shared" si="25"/>
        <v/>
      </c>
      <c r="J550" s="29" t="str">
        <f>IF(E550="","",IF(lookup!U542&lt;0,0,lookup!U542))</f>
        <v/>
      </c>
    </row>
    <row r="551" spans="5:10" ht="12.75">
      <c r="E551" s="24" t="str">
        <f>IF(J550="","",IF(B$15&lt;E550+1,"",IF(J550=B$16,"",lookup!R543)))</f>
        <v/>
      </c>
      <c r="F551" s="25" t="str">
        <f t="shared" si="26"/>
        <v/>
      </c>
      <c r="G551" s="25" t="str">
        <f>IF(E551="","",lookup!T543)</f>
        <v/>
      </c>
      <c r="H551" s="25" t="str">
        <f t="shared" si="27"/>
        <v/>
      </c>
      <c r="I551" s="25" t="str">
        <f t="shared" si="25"/>
        <v/>
      </c>
      <c r="J551" s="26" t="str">
        <f>IF(E551="","",IF(lookup!U543&lt;0,0,lookup!U543))</f>
        <v/>
      </c>
    </row>
    <row r="552" spans="5:10" ht="12.75">
      <c r="E552" s="30" t="str">
        <f>IF(J551="","",IF(B$15&lt;E551+1,"",IF(J551=B$16,"",lookup!R544)))</f>
        <v/>
      </c>
      <c r="F552" s="11" t="str">
        <f t="shared" si="26"/>
        <v/>
      </c>
      <c r="G552" s="11" t="str">
        <f>IF(E552="","",lookup!T544)</f>
        <v/>
      </c>
      <c r="H552" s="11" t="str">
        <f t="shared" si="27"/>
        <v/>
      </c>
      <c r="I552" s="11" t="str">
        <f t="shared" si="25"/>
        <v/>
      </c>
      <c r="J552" s="31" t="str">
        <f>IF(E552="","",IF(lookup!U544&lt;0,0,lookup!U544))</f>
        <v/>
      </c>
    </row>
    <row r="553" spans="5:10" ht="12.75">
      <c r="E553" s="30" t="str">
        <f>IF(J552="","",IF(B$15&lt;E552+1,"",IF(J552=B$16,"",lookup!R545)))</f>
        <v/>
      </c>
      <c r="F553" s="11" t="str">
        <f t="shared" si="26"/>
        <v/>
      </c>
      <c r="G553" s="11" t="str">
        <f>IF(E553="","",lookup!T545)</f>
        <v/>
      </c>
      <c r="H553" s="11" t="str">
        <f t="shared" si="27"/>
        <v/>
      </c>
      <c r="I553" s="11" t="str">
        <f t="shared" si="25"/>
        <v/>
      </c>
      <c r="J553" s="31" t="str">
        <f>IF(E553="","",IF(lookup!U545&lt;0,0,lookup!U545))</f>
        <v/>
      </c>
    </row>
    <row r="554" spans="5:10" ht="12.75">
      <c r="E554" s="30" t="str">
        <f>IF(J553="","",IF(B$15&lt;E553+1,"",IF(J553=B$16,"",lookup!R546)))</f>
        <v/>
      </c>
      <c r="F554" s="11" t="str">
        <f t="shared" si="26"/>
        <v/>
      </c>
      <c r="G554" s="11" t="str">
        <f>IF(E554="","",lookup!T546)</f>
        <v/>
      </c>
      <c r="H554" s="11" t="str">
        <f t="shared" si="27"/>
        <v/>
      </c>
      <c r="I554" s="11" t="str">
        <f t="shared" si="25"/>
        <v/>
      </c>
      <c r="J554" s="31" t="str">
        <f>IF(E554="","",IF(lookup!U546&lt;0,0,lookup!U546))</f>
        <v/>
      </c>
    </row>
    <row r="555" spans="5:10" ht="12.75">
      <c r="E555" s="30" t="str">
        <f>IF(J554="","",IF(B$15&lt;E554+1,"",IF(J554=B$16,"",lookup!R547)))</f>
        <v/>
      </c>
      <c r="F555" s="11" t="str">
        <f t="shared" si="26"/>
        <v/>
      </c>
      <c r="G555" s="11" t="str">
        <f>IF(E555="","",lookup!T547)</f>
        <v/>
      </c>
      <c r="H555" s="11" t="str">
        <f t="shared" si="27"/>
        <v/>
      </c>
      <c r="I555" s="11" t="str">
        <f t="shared" si="25"/>
        <v/>
      </c>
      <c r="J555" s="31" t="str">
        <f>IF(E555="","",IF(lookup!U547&lt;0,0,lookup!U547))</f>
        <v/>
      </c>
    </row>
    <row r="556" spans="5:10" ht="12.75">
      <c r="E556" s="30" t="str">
        <f>IF(J555="","",IF(B$15&lt;E555+1,"",IF(J555=B$16,"",lookup!R548)))</f>
        <v/>
      </c>
      <c r="F556" s="11" t="str">
        <f t="shared" si="26"/>
        <v/>
      </c>
      <c r="G556" s="11" t="str">
        <f>IF(E556="","",lookup!T548)</f>
        <v/>
      </c>
      <c r="H556" s="11" t="str">
        <f t="shared" si="27"/>
        <v/>
      </c>
      <c r="I556" s="11" t="str">
        <f t="shared" si="25"/>
        <v/>
      </c>
      <c r="J556" s="31" t="str">
        <f>IF(E556="","",IF(lookup!U548&lt;0,0,lookup!U548))</f>
        <v/>
      </c>
    </row>
    <row r="557" spans="5:10" ht="12.75">
      <c r="E557" s="30" t="str">
        <f>IF(J556="","",IF(B$15&lt;E556+1,"",IF(J556=B$16,"",lookup!R549)))</f>
        <v/>
      </c>
      <c r="F557" s="11" t="str">
        <f t="shared" si="26"/>
        <v/>
      </c>
      <c r="G557" s="11" t="str">
        <f>IF(E557="","",lookup!T549)</f>
        <v/>
      </c>
      <c r="H557" s="11" t="str">
        <f t="shared" si="27"/>
        <v/>
      </c>
      <c r="I557" s="11" t="str">
        <f t="shared" si="25"/>
        <v/>
      </c>
      <c r="J557" s="31" t="str">
        <f>IF(E557="","",IF(lookup!U549&lt;0,0,lookup!U549))</f>
        <v/>
      </c>
    </row>
    <row r="558" spans="5:10" ht="12.75">
      <c r="E558" s="30" t="str">
        <f>IF(J557="","",IF(B$15&lt;E557+1,"",IF(J557=B$16,"",lookup!R550)))</f>
        <v/>
      </c>
      <c r="F558" s="11" t="str">
        <f t="shared" si="26"/>
        <v/>
      </c>
      <c r="G558" s="11" t="str">
        <f>IF(E558="","",lookup!T550)</f>
        <v/>
      </c>
      <c r="H558" s="11" t="str">
        <f t="shared" si="27"/>
        <v/>
      </c>
      <c r="I558" s="11" t="str">
        <f t="shared" si="25"/>
        <v/>
      </c>
      <c r="J558" s="31" t="str">
        <f>IF(E558="","",IF(lookup!U550&lt;0,0,lookup!U550))</f>
        <v/>
      </c>
    </row>
    <row r="559" spans="5:10" ht="12.75">
      <c r="E559" s="30" t="str">
        <f>IF(J558="","",IF(B$15&lt;E558+1,"",IF(J558=B$16,"",lookup!R551)))</f>
        <v/>
      </c>
      <c r="F559" s="11" t="str">
        <f t="shared" si="26"/>
        <v/>
      </c>
      <c r="G559" s="11" t="str">
        <f>IF(E559="","",lookup!T551)</f>
        <v/>
      </c>
      <c r="H559" s="11" t="str">
        <f t="shared" si="27"/>
        <v/>
      </c>
      <c r="I559" s="11" t="str">
        <f t="shared" si="25"/>
        <v/>
      </c>
      <c r="J559" s="31" t="str">
        <f>IF(E559="","",IF(lookup!U551&lt;0,0,lookup!U551))</f>
        <v/>
      </c>
    </row>
    <row r="560" spans="5:10" ht="12.75">
      <c r="E560" s="30" t="str">
        <f>IF(J559="","",IF(B$15&lt;E559+1,"",IF(J559=B$16,"",lookup!R552)))</f>
        <v/>
      </c>
      <c r="F560" s="11" t="str">
        <f t="shared" si="26"/>
        <v/>
      </c>
      <c r="G560" s="11" t="str">
        <f>IF(E560="","",lookup!T552)</f>
        <v/>
      </c>
      <c r="H560" s="11" t="str">
        <f t="shared" si="27"/>
        <v/>
      </c>
      <c r="I560" s="11" t="str">
        <f aca="true" t="shared" si="28" ref="I560:I610">IF(E560="","",I559+G560)</f>
        <v/>
      </c>
      <c r="J560" s="31" t="str">
        <f>IF(E560="","",IF(lookup!U552&lt;0,0,lookup!U552))</f>
        <v/>
      </c>
    </row>
    <row r="561" spans="5:10" ht="12.75">
      <c r="E561" s="30" t="str">
        <f>IF(J560="","",IF(B$15&lt;E560+1,"",IF(J560=B$16,"",lookup!R553)))</f>
        <v/>
      </c>
      <c r="F561" s="11" t="str">
        <f t="shared" si="26"/>
        <v/>
      </c>
      <c r="G561" s="11" t="str">
        <f>IF(E561="","",lookup!T553)</f>
        <v/>
      </c>
      <c r="H561" s="11" t="str">
        <f t="shared" si="27"/>
        <v/>
      </c>
      <c r="I561" s="11" t="str">
        <f t="shared" si="28"/>
        <v/>
      </c>
      <c r="J561" s="31" t="str">
        <f>IF(E561="","",IF(lookup!U553&lt;0,0,lookup!U553))</f>
        <v/>
      </c>
    </row>
    <row r="562" spans="5:10" ht="13.5" thickBot="1">
      <c r="E562" s="27" t="str">
        <f>IF(J561="","",IF(B$15&lt;E561+1,"",IF(J561=B$16,"",lookup!R554)))</f>
        <v/>
      </c>
      <c r="F562" s="28" t="str">
        <f t="shared" si="26"/>
        <v/>
      </c>
      <c r="G562" s="28" t="str">
        <f>IF(E562="","",lookup!T554)</f>
        <v/>
      </c>
      <c r="H562" s="28" t="str">
        <f t="shared" si="27"/>
        <v/>
      </c>
      <c r="I562" s="28" t="str">
        <f t="shared" si="28"/>
        <v/>
      </c>
      <c r="J562" s="29" t="str">
        <f>IF(E562="","",IF(lookup!U554&lt;0,0,lookup!U554))</f>
        <v/>
      </c>
    </row>
    <row r="563" spans="5:10" ht="12.75">
      <c r="E563" s="24" t="str">
        <f>IF(J562="","",IF(B$15&lt;E562+1,"",IF(J562=B$16,"",lookup!R555)))</f>
        <v/>
      </c>
      <c r="F563" s="25" t="str">
        <f t="shared" si="26"/>
        <v/>
      </c>
      <c r="G563" s="25" t="str">
        <f>IF(E563="","",lookup!T555)</f>
        <v/>
      </c>
      <c r="H563" s="25" t="str">
        <f t="shared" si="27"/>
        <v/>
      </c>
      <c r="I563" s="25" t="str">
        <f t="shared" si="28"/>
        <v/>
      </c>
      <c r="J563" s="26" t="str">
        <f>IF(E563="","",IF(lookup!U555&lt;0,0,lookup!U555))</f>
        <v/>
      </c>
    </row>
    <row r="564" spans="5:10" ht="12.75">
      <c r="E564" s="30" t="str">
        <f>IF(J563="","",IF(B$15&lt;E563+1,"",IF(J563=B$16,"",lookup!R556)))</f>
        <v/>
      </c>
      <c r="F564" s="11" t="str">
        <f t="shared" si="26"/>
        <v/>
      </c>
      <c r="G564" s="11" t="str">
        <f>IF(E564="","",lookup!T556)</f>
        <v/>
      </c>
      <c r="H564" s="11" t="str">
        <f t="shared" si="27"/>
        <v/>
      </c>
      <c r="I564" s="11" t="str">
        <f t="shared" si="28"/>
        <v/>
      </c>
      <c r="J564" s="31" t="str">
        <f>IF(E564="","",IF(lookup!U556&lt;0,0,lookup!U556))</f>
        <v/>
      </c>
    </row>
    <row r="565" spans="5:10" ht="12.75">
      <c r="E565" s="30" t="str">
        <f>IF(J564="","",IF(B$15&lt;E564+1,"",IF(J564=B$16,"",lookup!R557)))</f>
        <v/>
      </c>
      <c r="F565" s="11" t="str">
        <f t="shared" si="26"/>
        <v/>
      </c>
      <c r="G565" s="11" t="str">
        <f>IF(E565="","",lookup!T557)</f>
        <v/>
      </c>
      <c r="H565" s="11" t="str">
        <f t="shared" si="27"/>
        <v/>
      </c>
      <c r="I565" s="11" t="str">
        <f t="shared" si="28"/>
        <v/>
      </c>
      <c r="J565" s="31" t="str">
        <f>IF(E565="","",IF(lookup!U557&lt;0,0,lookup!U557))</f>
        <v/>
      </c>
    </row>
    <row r="566" spans="5:10" ht="12.75">
      <c r="E566" s="30" t="str">
        <f>IF(J565="","",IF(B$15&lt;E565+1,"",IF(J565=B$16,"",lookup!R558)))</f>
        <v/>
      </c>
      <c r="F566" s="11" t="str">
        <f t="shared" si="26"/>
        <v/>
      </c>
      <c r="G566" s="11" t="str">
        <f>IF(E566="","",lookup!T558)</f>
        <v/>
      </c>
      <c r="H566" s="11" t="str">
        <f t="shared" si="27"/>
        <v/>
      </c>
      <c r="I566" s="11" t="str">
        <f t="shared" si="28"/>
        <v/>
      </c>
      <c r="J566" s="31" t="str">
        <f>IF(E566="","",IF(lookup!U558&lt;0,0,lookup!U558))</f>
        <v/>
      </c>
    </row>
    <row r="567" spans="5:10" ht="12.75">
      <c r="E567" s="30" t="str">
        <f>IF(J566="","",IF(B$15&lt;E566+1,"",IF(J566=B$16,"",lookup!R559)))</f>
        <v/>
      </c>
      <c r="F567" s="11" t="str">
        <f t="shared" si="26"/>
        <v/>
      </c>
      <c r="G567" s="11" t="str">
        <f>IF(E567="","",lookup!T559)</f>
        <v/>
      </c>
      <c r="H567" s="11" t="str">
        <f t="shared" si="27"/>
        <v/>
      </c>
      <c r="I567" s="11" t="str">
        <f t="shared" si="28"/>
        <v/>
      </c>
      <c r="J567" s="31" t="str">
        <f>IF(E567="","",IF(lookup!U559&lt;0,0,lookup!U559))</f>
        <v/>
      </c>
    </row>
    <row r="568" spans="5:10" ht="12.75">
      <c r="E568" s="30" t="str">
        <f>IF(J567="","",IF(B$15&lt;E567+1,"",IF(J567=B$16,"",lookup!R560)))</f>
        <v/>
      </c>
      <c r="F568" s="11" t="str">
        <f t="shared" si="26"/>
        <v/>
      </c>
      <c r="G568" s="11" t="str">
        <f>IF(E568="","",lookup!T560)</f>
        <v/>
      </c>
      <c r="H568" s="11" t="str">
        <f t="shared" si="27"/>
        <v/>
      </c>
      <c r="I568" s="11" t="str">
        <f t="shared" si="28"/>
        <v/>
      </c>
      <c r="J568" s="31" t="str">
        <f>IF(E568="","",IF(lookup!U560&lt;0,0,lookup!U560))</f>
        <v/>
      </c>
    </row>
    <row r="569" spans="5:10" ht="12.75">
      <c r="E569" s="30" t="str">
        <f>IF(J568="","",IF(B$15&lt;E568+1,"",IF(J568=B$16,"",lookup!R561)))</f>
        <v/>
      </c>
      <c r="F569" s="11" t="str">
        <f t="shared" si="26"/>
        <v/>
      </c>
      <c r="G569" s="11" t="str">
        <f>IF(E569="","",lookup!T561)</f>
        <v/>
      </c>
      <c r="H569" s="11" t="str">
        <f t="shared" si="27"/>
        <v/>
      </c>
      <c r="I569" s="11" t="str">
        <f t="shared" si="28"/>
        <v/>
      </c>
      <c r="J569" s="31" t="str">
        <f>IF(E569="","",IF(lookup!U561&lt;0,0,lookup!U561))</f>
        <v/>
      </c>
    </row>
    <row r="570" spans="5:10" ht="12.75">
      <c r="E570" s="30" t="str">
        <f>IF(J569="","",IF(B$15&lt;E569+1,"",IF(J569=B$16,"",lookup!R562)))</f>
        <v/>
      </c>
      <c r="F570" s="11" t="str">
        <f t="shared" si="26"/>
        <v/>
      </c>
      <c r="G570" s="11" t="str">
        <f>IF(E570="","",lookup!T562)</f>
        <v/>
      </c>
      <c r="H570" s="11" t="str">
        <f t="shared" si="27"/>
        <v/>
      </c>
      <c r="I570" s="11" t="str">
        <f t="shared" si="28"/>
        <v/>
      </c>
      <c r="J570" s="31" t="str">
        <f>IF(E570="","",IF(lookup!U562&lt;0,0,lookup!U562))</f>
        <v/>
      </c>
    </row>
    <row r="571" spans="5:10" ht="12.75">
      <c r="E571" s="30" t="str">
        <f>IF(J570="","",IF(B$15&lt;E570+1,"",IF(J570=B$16,"",lookup!R563)))</f>
        <v/>
      </c>
      <c r="F571" s="11" t="str">
        <f t="shared" si="26"/>
        <v/>
      </c>
      <c r="G571" s="11" t="str">
        <f>IF(E571="","",lookup!T563)</f>
        <v/>
      </c>
      <c r="H571" s="11" t="str">
        <f t="shared" si="27"/>
        <v/>
      </c>
      <c r="I571" s="11" t="str">
        <f t="shared" si="28"/>
        <v/>
      </c>
      <c r="J571" s="31" t="str">
        <f>IF(E571="","",IF(lookup!U563&lt;0,0,lookup!U563))</f>
        <v/>
      </c>
    </row>
    <row r="572" spans="5:10" ht="12.75">
      <c r="E572" s="30" t="str">
        <f>IF(J571="","",IF(B$15&lt;E571+1,"",IF(J571=B$16,"",lookup!R564)))</f>
        <v/>
      </c>
      <c r="F572" s="11" t="str">
        <f t="shared" si="26"/>
        <v/>
      </c>
      <c r="G572" s="11" t="str">
        <f>IF(E572="","",lookup!T564)</f>
        <v/>
      </c>
      <c r="H572" s="11" t="str">
        <f t="shared" si="27"/>
        <v/>
      </c>
      <c r="I572" s="11" t="str">
        <f t="shared" si="28"/>
        <v/>
      </c>
      <c r="J572" s="31" t="str">
        <f>IF(E572="","",IF(lookup!U564&lt;0,0,lookup!U564))</f>
        <v/>
      </c>
    </row>
    <row r="573" spans="5:10" ht="12.75">
      <c r="E573" s="30" t="str">
        <f>IF(J572="","",IF(B$15&lt;E572+1,"",IF(J572=B$16,"",lookup!R565)))</f>
        <v/>
      </c>
      <c r="F573" s="11" t="str">
        <f t="shared" si="26"/>
        <v/>
      </c>
      <c r="G573" s="11" t="str">
        <f>IF(E573="","",lookup!T565)</f>
        <v/>
      </c>
      <c r="H573" s="11" t="str">
        <f t="shared" si="27"/>
        <v/>
      </c>
      <c r="I573" s="11" t="str">
        <f t="shared" si="28"/>
        <v/>
      </c>
      <c r="J573" s="31" t="str">
        <f>IF(E573="","",IF(lookup!U565&lt;0,0,lookup!U565))</f>
        <v/>
      </c>
    </row>
    <row r="574" spans="5:10" ht="13.5" thickBot="1">
      <c r="E574" s="27" t="str">
        <f>IF(J573="","",IF(B$15&lt;E573+1,"",IF(J573=B$16,"",lookup!R566)))</f>
        <v/>
      </c>
      <c r="F574" s="28" t="str">
        <f t="shared" si="26"/>
        <v/>
      </c>
      <c r="G574" s="28" t="str">
        <f>IF(E574="","",lookup!T566)</f>
        <v/>
      </c>
      <c r="H574" s="28" t="str">
        <f t="shared" si="27"/>
        <v/>
      </c>
      <c r="I574" s="28" t="str">
        <f t="shared" si="28"/>
        <v/>
      </c>
      <c r="J574" s="29" t="str">
        <f>IF(E574="","",IF(lookup!U566&lt;0,0,lookup!U566))</f>
        <v/>
      </c>
    </row>
    <row r="575" spans="5:10" ht="12.75">
      <c r="E575" s="24" t="str">
        <f>IF(J574="","",IF(B$15&lt;E574+1,"",IF(J574=B$16,"",lookup!R567)))</f>
        <v/>
      </c>
      <c r="F575" s="25" t="str">
        <f t="shared" si="26"/>
        <v/>
      </c>
      <c r="G575" s="25" t="str">
        <f>IF(E575="","",lookup!T567)</f>
        <v/>
      </c>
      <c r="H575" s="25" t="str">
        <f t="shared" si="27"/>
        <v/>
      </c>
      <c r="I575" s="25" t="str">
        <f t="shared" si="28"/>
        <v/>
      </c>
      <c r="J575" s="26" t="str">
        <f>IF(E575="","",IF(lookup!U567&lt;0,0,lookup!U567))</f>
        <v/>
      </c>
    </row>
    <row r="576" spans="5:10" ht="12.75">
      <c r="E576" s="30" t="str">
        <f>IF(J575="","",IF(B$15&lt;E575+1,"",IF(J575=B$16,"",lookup!R568)))</f>
        <v/>
      </c>
      <c r="F576" s="11" t="str">
        <f t="shared" si="26"/>
        <v/>
      </c>
      <c r="G576" s="11" t="str">
        <f>IF(E576="","",lookup!T568)</f>
        <v/>
      </c>
      <c r="H576" s="11" t="str">
        <f t="shared" si="27"/>
        <v/>
      </c>
      <c r="I576" s="11" t="str">
        <f t="shared" si="28"/>
        <v/>
      </c>
      <c r="J576" s="31" t="str">
        <f>IF(E576="","",IF(lookup!U568&lt;0,0,lookup!U568))</f>
        <v/>
      </c>
    </row>
    <row r="577" spans="5:10" ht="12.75">
      <c r="E577" s="30" t="str">
        <f>IF(J576="","",IF(B$15&lt;E576+1,"",IF(J576=B$16,"",lookup!R569)))</f>
        <v/>
      </c>
      <c r="F577" s="11" t="str">
        <f t="shared" si="26"/>
        <v/>
      </c>
      <c r="G577" s="11" t="str">
        <f>IF(E577="","",lookup!T569)</f>
        <v/>
      </c>
      <c r="H577" s="11" t="str">
        <f t="shared" si="27"/>
        <v/>
      </c>
      <c r="I577" s="11" t="str">
        <f t="shared" si="28"/>
        <v/>
      </c>
      <c r="J577" s="31" t="str">
        <f>IF(E577="","",IF(lookup!U569&lt;0,0,lookup!U569))</f>
        <v/>
      </c>
    </row>
    <row r="578" spans="5:10" ht="12.75">
      <c r="E578" s="30" t="str">
        <f>IF(J577="","",IF(B$15&lt;E577+1,"",IF(J577=B$16,"",lookup!R570)))</f>
        <v/>
      </c>
      <c r="F578" s="11" t="str">
        <f t="shared" si="26"/>
        <v/>
      </c>
      <c r="G578" s="11" t="str">
        <f>IF(E578="","",lookup!T570)</f>
        <v/>
      </c>
      <c r="H578" s="11" t="str">
        <f t="shared" si="27"/>
        <v/>
      </c>
      <c r="I578" s="11" t="str">
        <f t="shared" si="28"/>
        <v/>
      </c>
      <c r="J578" s="31" t="str">
        <f>IF(E578="","",IF(lookup!U570&lt;0,0,lookup!U570))</f>
        <v/>
      </c>
    </row>
    <row r="579" spans="5:10" ht="12.75">
      <c r="E579" s="30" t="str">
        <f>IF(J578="","",IF(B$15&lt;E578+1,"",IF(J578=B$16,"",lookup!R571)))</f>
        <v/>
      </c>
      <c r="F579" s="11" t="str">
        <f t="shared" si="26"/>
        <v/>
      </c>
      <c r="G579" s="11" t="str">
        <f>IF(E579="","",lookup!T571)</f>
        <v/>
      </c>
      <c r="H579" s="11" t="str">
        <f t="shared" si="27"/>
        <v/>
      </c>
      <c r="I579" s="11" t="str">
        <f t="shared" si="28"/>
        <v/>
      </c>
      <c r="J579" s="31" t="str">
        <f>IF(E579="","",IF(lookup!U571&lt;0,0,lookup!U571))</f>
        <v/>
      </c>
    </row>
    <row r="580" spans="5:10" ht="12.75">
      <c r="E580" s="30" t="str">
        <f>IF(J579="","",IF(B$15&lt;E579+1,"",IF(J579=B$16,"",lookup!R572)))</f>
        <v/>
      </c>
      <c r="F580" s="11" t="str">
        <f t="shared" si="26"/>
        <v/>
      </c>
      <c r="G580" s="11" t="str">
        <f>IF(E580="","",lookup!T572)</f>
        <v/>
      </c>
      <c r="H580" s="11" t="str">
        <f t="shared" si="27"/>
        <v/>
      </c>
      <c r="I580" s="11" t="str">
        <f t="shared" si="28"/>
        <v/>
      </c>
      <c r="J580" s="31" t="str">
        <f>IF(E580="","",IF(lookup!U572&lt;0,0,lookup!U572))</f>
        <v/>
      </c>
    </row>
    <row r="581" spans="5:10" ht="12.75">
      <c r="E581" s="30" t="str">
        <f>IF(J580="","",IF(B$15&lt;E580+1,"",IF(J580=B$16,"",lookup!R573)))</f>
        <v/>
      </c>
      <c r="F581" s="11" t="str">
        <f t="shared" si="26"/>
        <v/>
      </c>
      <c r="G581" s="11" t="str">
        <f>IF(E581="","",lookup!T573)</f>
        <v/>
      </c>
      <c r="H581" s="11" t="str">
        <f t="shared" si="27"/>
        <v/>
      </c>
      <c r="I581" s="11" t="str">
        <f t="shared" si="28"/>
        <v/>
      </c>
      <c r="J581" s="31" t="str">
        <f>IF(E581="","",IF(lookup!U573&lt;0,0,lookup!U573))</f>
        <v/>
      </c>
    </row>
    <row r="582" spans="5:10" ht="12.75">
      <c r="E582" s="30" t="str">
        <f>IF(J581="","",IF(B$15&lt;E581+1,"",IF(J581=B$16,"",lookup!R574)))</f>
        <v/>
      </c>
      <c r="F582" s="11" t="str">
        <f t="shared" si="26"/>
        <v/>
      </c>
      <c r="G582" s="11" t="str">
        <f>IF(E582="","",lookup!T574)</f>
        <v/>
      </c>
      <c r="H582" s="11" t="str">
        <f t="shared" si="27"/>
        <v/>
      </c>
      <c r="I582" s="11" t="str">
        <f t="shared" si="28"/>
        <v/>
      </c>
      <c r="J582" s="31" t="str">
        <f>IF(E582="","",IF(lookup!U574&lt;0,0,lookup!U574))</f>
        <v/>
      </c>
    </row>
    <row r="583" spans="5:10" ht="12.75">
      <c r="E583" s="30" t="str">
        <f>IF(J582="","",IF(B$15&lt;E582+1,"",IF(J582=B$16,"",lookup!R575)))</f>
        <v/>
      </c>
      <c r="F583" s="11" t="str">
        <f t="shared" si="26"/>
        <v/>
      </c>
      <c r="G583" s="11" t="str">
        <f>IF(E583="","",lookup!T575)</f>
        <v/>
      </c>
      <c r="H583" s="11" t="str">
        <f t="shared" si="27"/>
        <v/>
      </c>
      <c r="I583" s="11" t="str">
        <f t="shared" si="28"/>
        <v/>
      </c>
      <c r="J583" s="31" t="str">
        <f>IF(E583="","",IF(lookup!U575&lt;0,0,lookup!U575))</f>
        <v/>
      </c>
    </row>
    <row r="584" spans="5:10" ht="12.75">
      <c r="E584" s="30" t="str">
        <f>IF(J583="","",IF(B$15&lt;E583+1,"",IF(J583=B$16,"",lookup!R576)))</f>
        <v/>
      </c>
      <c r="F584" s="11" t="str">
        <f t="shared" si="26"/>
        <v/>
      </c>
      <c r="G584" s="11" t="str">
        <f>IF(E584="","",lookup!T576)</f>
        <v/>
      </c>
      <c r="H584" s="11" t="str">
        <f t="shared" si="27"/>
        <v/>
      </c>
      <c r="I584" s="11" t="str">
        <f t="shared" si="28"/>
        <v/>
      </c>
      <c r="J584" s="31" t="str">
        <f>IF(E584="","",IF(lookup!U576&lt;0,0,lookup!U576))</f>
        <v/>
      </c>
    </row>
    <row r="585" spans="5:10" ht="12.75">
      <c r="E585" s="30" t="str">
        <f>IF(J584="","",IF(B$15&lt;E584+1,"",IF(J584=B$16,"",lookup!R577)))</f>
        <v/>
      </c>
      <c r="F585" s="11" t="str">
        <f t="shared" si="26"/>
        <v/>
      </c>
      <c r="G585" s="11" t="str">
        <f>IF(E585="","",lookup!T577)</f>
        <v/>
      </c>
      <c r="H585" s="11" t="str">
        <f t="shared" si="27"/>
        <v/>
      </c>
      <c r="I585" s="11" t="str">
        <f t="shared" si="28"/>
        <v/>
      </c>
      <c r="J585" s="31" t="str">
        <f>IF(E585="","",IF(lookup!U577&lt;0,0,lookup!U577))</f>
        <v/>
      </c>
    </row>
    <row r="586" spans="5:10" ht="13.5" thickBot="1">
      <c r="E586" s="27" t="str">
        <f>IF(J585="","",IF(B$15&lt;E585+1,"",IF(J585=B$16,"",lookup!R578)))</f>
        <v/>
      </c>
      <c r="F586" s="28" t="str">
        <f t="shared" si="26"/>
        <v/>
      </c>
      <c r="G586" s="28" t="str">
        <f>IF(E586="","",lookup!T578)</f>
        <v/>
      </c>
      <c r="H586" s="28" t="str">
        <f t="shared" si="27"/>
        <v/>
      </c>
      <c r="I586" s="28" t="str">
        <f t="shared" si="28"/>
        <v/>
      </c>
      <c r="J586" s="29" t="str">
        <f>IF(E586="","",IF(lookup!U578&lt;0,0,lookup!U578))</f>
        <v/>
      </c>
    </row>
    <row r="587" spans="5:10" ht="12.75">
      <c r="E587" s="24" t="str">
        <f>IF(J586="","",IF(B$15&lt;E586+1,"",IF(J586=B$16,"",lookup!R579)))</f>
        <v/>
      </c>
      <c r="F587" s="25" t="str">
        <f t="shared" si="26"/>
        <v/>
      </c>
      <c r="G587" s="25" t="str">
        <f>IF(E587="","",lookup!T579)</f>
        <v/>
      </c>
      <c r="H587" s="25" t="str">
        <f t="shared" si="27"/>
        <v/>
      </c>
      <c r="I587" s="25" t="str">
        <f t="shared" si="28"/>
        <v/>
      </c>
      <c r="J587" s="26" t="str">
        <f>IF(E587="","",IF(lookup!U579&lt;0,0,lookup!U579))</f>
        <v/>
      </c>
    </row>
    <row r="588" spans="5:10" ht="12.75">
      <c r="E588" s="30" t="str">
        <f>IF(J587="","",IF(B$15&lt;E587+1,"",IF(J587=B$16,"",lookup!R580)))</f>
        <v/>
      </c>
      <c r="F588" s="11" t="str">
        <f aca="true" t="shared" si="29" ref="F588:F610">IF(E588="","",B$14)</f>
        <v/>
      </c>
      <c r="G588" s="11" t="str">
        <f>IF(E588="","",lookup!T580)</f>
        <v/>
      </c>
      <c r="H588" s="11" t="str">
        <f aca="true" t="shared" si="30" ref="H588:H610">IF(E588="","",H587+B$14)</f>
        <v/>
      </c>
      <c r="I588" s="11" t="str">
        <f t="shared" si="28"/>
        <v/>
      </c>
      <c r="J588" s="31" t="str">
        <f>IF(E588="","",IF(lookup!U580&lt;0,0,lookup!U580))</f>
        <v/>
      </c>
    </row>
    <row r="589" spans="5:10" ht="12.75">
      <c r="E589" s="30" t="str">
        <f>IF(J588="","",IF(B$15&lt;E588+1,"",IF(J588=B$16,"",lookup!R581)))</f>
        <v/>
      </c>
      <c r="F589" s="11" t="str">
        <f t="shared" si="29"/>
        <v/>
      </c>
      <c r="G589" s="11" t="str">
        <f>IF(E589="","",lookup!T581)</f>
        <v/>
      </c>
      <c r="H589" s="11" t="str">
        <f t="shared" si="30"/>
        <v/>
      </c>
      <c r="I589" s="11" t="str">
        <f t="shared" si="28"/>
        <v/>
      </c>
      <c r="J589" s="31" t="str">
        <f>IF(E589="","",IF(lookup!U581&lt;0,0,lookup!U581))</f>
        <v/>
      </c>
    </row>
    <row r="590" spans="5:10" ht="12.75">
      <c r="E590" s="30" t="str">
        <f>IF(J589="","",IF(B$15&lt;E589+1,"",IF(J589=B$16,"",lookup!R582)))</f>
        <v/>
      </c>
      <c r="F590" s="11" t="str">
        <f t="shared" si="29"/>
        <v/>
      </c>
      <c r="G590" s="11" t="str">
        <f>IF(E590="","",lookup!T582)</f>
        <v/>
      </c>
      <c r="H590" s="11" t="str">
        <f t="shared" si="30"/>
        <v/>
      </c>
      <c r="I590" s="11" t="str">
        <f t="shared" si="28"/>
        <v/>
      </c>
      <c r="J590" s="31" t="str">
        <f>IF(E590="","",IF(lookup!U582&lt;0,0,lookup!U582))</f>
        <v/>
      </c>
    </row>
    <row r="591" spans="5:10" ht="12.75">
      <c r="E591" s="30" t="str">
        <f>IF(J590="","",IF(B$15&lt;E590+1,"",IF(J590=B$16,"",lookup!R583)))</f>
        <v/>
      </c>
      <c r="F591" s="11" t="str">
        <f t="shared" si="29"/>
        <v/>
      </c>
      <c r="G591" s="11" t="str">
        <f>IF(E591="","",lookup!T583)</f>
        <v/>
      </c>
      <c r="H591" s="11" t="str">
        <f t="shared" si="30"/>
        <v/>
      </c>
      <c r="I591" s="11" t="str">
        <f t="shared" si="28"/>
        <v/>
      </c>
      <c r="J591" s="31" t="str">
        <f>IF(E591="","",IF(lookup!U583&lt;0,0,lookup!U583))</f>
        <v/>
      </c>
    </row>
    <row r="592" spans="5:10" ht="12.75">
      <c r="E592" s="30" t="str">
        <f>IF(J591="","",IF(B$15&lt;E591+1,"",IF(J591=B$16,"",lookup!R584)))</f>
        <v/>
      </c>
      <c r="F592" s="11" t="str">
        <f t="shared" si="29"/>
        <v/>
      </c>
      <c r="G592" s="11" t="str">
        <f>IF(E592="","",lookup!T584)</f>
        <v/>
      </c>
      <c r="H592" s="11" t="str">
        <f t="shared" si="30"/>
        <v/>
      </c>
      <c r="I592" s="11" t="str">
        <f t="shared" si="28"/>
        <v/>
      </c>
      <c r="J592" s="31" t="str">
        <f>IF(E592="","",IF(lookup!U584&lt;0,0,lookup!U584))</f>
        <v/>
      </c>
    </row>
    <row r="593" spans="5:10" ht="12.75">
      <c r="E593" s="30" t="str">
        <f>IF(J592="","",IF(B$15&lt;E592+1,"",IF(J592=B$16,"",lookup!R585)))</f>
        <v/>
      </c>
      <c r="F593" s="11" t="str">
        <f t="shared" si="29"/>
        <v/>
      </c>
      <c r="G593" s="11" t="str">
        <f>IF(E593="","",lookup!T585)</f>
        <v/>
      </c>
      <c r="H593" s="11" t="str">
        <f t="shared" si="30"/>
        <v/>
      </c>
      <c r="I593" s="11" t="str">
        <f t="shared" si="28"/>
        <v/>
      </c>
      <c r="J593" s="31" t="str">
        <f>IF(E593="","",IF(lookup!U585&lt;0,0,lookup!U585))</f>
        <v/>
      </c>
    </row>
    <row r="594" spans="5:10" ht="12.75">
      <c r="E594" s="30" t="str">
        <f>IF(J593="","",IF(B$15&lt;E593+1,"",IF(J593=B$16,"",lookup!R586)))</f>
        <v/>
      </c>
      <c r="F594" s="11" t="str">
        <f t="shared" si="29"/>
        <v/>
      </c>
      <c r="G594" s="11" t="str">
        <f>IF(E594="","",lookup!T586)</f>
        <v/>
      </c>
      <c r="H594" s="11" t="str">
        <f t="shared" si="30"/>
        <v/>
      </c>
      <c r="I594" s="11" t="str">
        <f t="shared" si="28"/>
        <v/>
      </c>
      <c r="J594" s="31" t="str">
        <f>IF(E594="","",IF(lookup!U586&lt;0,0,lookup!U586))</f>
        <v/>
      </c>
    </row>
    <row r="595" spans="5:10" ht="12.75">
      <c r="E595" s="30" t="str">
        <f>IF(J594="","",IF(B$15&lt;E594+1,"",IF(J594=B$16,"",lookup!R587)))</f>
        <v/>
      </c>
      <c r="F595" s="11" t="str">
        <f t="shared" si="29"/>
        <v/>
      </c>
      <c r="G595" s="11" t="str">
        <f>IF(E595="","",lookup!T587)</f>
        <v/>
      </c>
      <c r="H595" s="11" t="str">
        <f t="shared" si="30"/>
        <v/>
      </c>
      <c r="I595" s="11" t="str">
        <f t="shared" si="28"/>
        <v/>
      </c>
      <c r="J595" s="31" t="str">
        <f>IF(E595="","",IF(lookup!U587&lt;0,0,lookup!U587))</f>
        <v/>
      </c>
    </row>
    <row r="596" spans="5:10" ht="12.75">
      <c r="E596" s="30" t="str">
        <f>IF(J595="","",IF(B$15&lt;E595+1,"",IF(J595=B$16,"",lookup!R588)))</f>
        <v/>
      </c>
      <c r="F596" s="11" t="str">
        <f t="shared" si="29"/>
        <v/>
      </c>
      <c r="G596" s="11" t="str">
        <f>IF(E596="","",lookup!T588)</f>
        <v/>
      </c>
      <c r="H596" s="11" t="str">
        <f t="shared" si="30"/>
        <v/>
      </c>
      <c r="I596" s="11" t="str">
        <f t="shared" si="28"/>
        <v/>
      </c>
      <c r="J596" s="31" t="str">
        <f>IF(E596="","",IF(lookup!U588&lt;0,0,lookup!U588))</f>
        <v/>
      </c>
    </row>
    <row r="597" spans="5:10" ht="12.75">
      <c r="E597" s="30" t="str">
        <f>IF(J596="","",IF(B$15&lt;E596+1,"",IF(J596=B$16,"",lookup!R589)))</f>
        <v/>
      </c>
      <c r="F597" s="11" t="str">
        <f t="shared" si="29"/>
        <v/>
      </c>
      <c r="G597" s="11" t="str">
        <f>IF(E597="","",lookup!T589)</f>
        <v/>
      </c>
      <c r="H597" s="11" t="str">
        <f t="shared" si="30"/>
        <v/>
      </c>
      <c r="I597" s="11" t="str">
        <f t="shared" si="28"/>
        <v/>
      </c>
      <c r="J597" s="31" t="str">
        <f>IF(E597="","",IF(lookup!U589&lt;0,0,lookup!U589))</f>
        <v/>
      </c>
    </row>
    <row r="598" spans="5:10" ht="13.5" thickBot="1">
      <c r="E598" s="27" t="str">
        <f>IF(J597="","",IF(B$15&lt;E597+1,"",IF(J597=B$16,"",lookup!R590)))</f>
        <v/>
      </c>
      <c r="F598" s="28" t="str">
        <f t="shared" si="29"/>
        <v/>
      </c>
      <c r="G598" s="28" t="str">
        <f>IF(E598="","",lookup!T590)</f>
        <v/>
      </c>
      <c r="H598" s="28" t="str">
        <f t="shared" si="30"/>
        <v/>
      </c>
      <c r="I598" s="28" t="str">
        <f t="shared" si="28"/>
        <v/>
      </c>
      <c r="J598" s="29" t="str">
        <f>IF(E598="","",IF(lookup!U590&lt;0,0,lookup!U590))</f>
        <v/>
      </c>
    </row>
    <row r="599" spans="5:10" ht="12.75">
      <c r="E599" s="24" t="str">
        <f>IF(J598="","",IF(B$15&lt;E598+1,"",IF(J598=B$16,"",lookup!R591)))</f>
        <v/>
      </c>
      <c r="F599" s="25" t="str">
        <f t="shared" si="29"/>
        <v/>
      </c>
      <c r="G599" s="25" t="str">
        <f>IF(E599="","",lookup!T591)</f>
        <v/>
      </c>
      <c r="H599" s="25" t="str">
        <f t="shared" si="30"/>
        <v/>
      </c>
      <c r="I599" s="25" t="str">
        <f t="shared" si="28"/>
        <v/>
      </c>
      <c r="J599" s="26" t="str">
        <f>IF(E599="","",IF(lookup!U591&lt;0,0,lookup!U591))</f>
        <v/>
      </c>
    </row>
    <row r="600" spans="5:10" ht="12.75">
      <c r="E600" s="30" t="str">
        <f>IF(J599="","",IF(B$15&lt;E599+1,"",IF(J599=B$16,"",lookup!R592)))</f>
        <v/>
      </c>
      <c r="F600" s="11" t="str">
        <f t="shared" si="29"/>
        <v/>
      </c>
      <c r="G600" s="11" t="str">
        <f>IF(E600="","",lookup!T592)</f>
        <v/>
      </c>
      <c r="H600" s="11" t="str">
        <f t="shared" si="30"/>
        <v/>
      </c>
      <c r="I600" s="11" t="str">
        <f t="shared" si="28"/>
        <v/>
      </c>
      <c r="J600" s="31" t="str">
        <f>IF(E600="","",IF(lookup!U592&lt;0,0,lookup!U592))</f>
        <v/>
      </c>
    </row>
    <row r="601" spans="5:10" ht="12.75">
      <c r="E601" s="30" t="str">
        <f>IF(J600="","",IF(B$15&lt;E600+1,"",IF(J600=B$16,"",lookup!R593)))</f>
        <v/>
      </c>
      <c r="F601" s="11" t="str">
        <f t="shared" si="29"/>
        <v/>
      </c>
      <c r="G601" s="11" t="str">
        <f>IF(E601="","",lookup!T593)</f>
        <v/>
      </c>
      <c r="H601" s="11" t="str">
        <f t="shared" si="30"/>
        <v/>
      </c>
      <c r="I601" s="11" t="str">
        <f t="shared" si="28"/>
        <v/>
      </c>
      <c r="J601" s="31" t="str">
        <f>IF(E601="","",IF(lookup!U593&lt;0,0,lookup!U593))</f>
        <v/>
      </c>
    </row>
    <row r="602" spans="5:10" ht="12.75">
      <c r="E602" s="30" t="str">
        <f>IF(J601="","",IF(B$15&lt;E601+1,"",IF(J601=B$16,"",lookup!R594)))</f>
        <v/>
      </c>
      <c r="F602" s="11" t="str">
        <f t="shared" si="29"/>
        <v/>
      </c>
      <c r="G602" s="11" t="str">
        <f>IF(E602="","",lookup!T594)</f>
        <v/>
      </c>
      <c r="H602" s="11" t="str">
        <f t="shared" si="30"/>
        <v/>
      </c>
      <c r="I602" s="11" t="str">
        <f t="shared" si="28"/>
        <v/>
      </c>
      <c r="J602" s="31" t="str">
        <f>IF(E602="","",IF(lookup!U594&lt;0,0,lookup!U594))</f>
        <v/>
      </c>
    </row>
    <row r="603" spans="5:10" ht="12.75">
      <c r="E603" s="30" t="str">
        <f>IF(J602="","",IF(B$15&lt;E602+1,"",IF(J602=B$16,"",lookup!R595)))</f>
        <v/>
      </c>
      <c r="F603" s="11" t="str">
        <f t="shared" si="29"/>
        <v/>
      </c>
      <c r="G603" s="11" t="str">
        <f>IF(E603="","",lookup!T595)</f>
        <v/>
      </c>
      <c r="H603" s="11" t="str">
        <f t="shared" si="30"/>
        <v/>
      </c>
      <c r="I603" s="11" t="str">
        <f t="shared" si="28"/>
        <v/>
      </c>
      <c r="J603" s="31" t="str">
        <f>IF(E603="","",IF(lookup!U595&lt;0,0,lookup!U595))</f>
        <v/>
      </c>
    </row>
    <row r="604" spans="5:10" ht="12.75">
      <c r="E604" s="30" t="str">
        <f>IF(J603="","",IF(B$15&lt;E603+1,"",IF(J603=B$16,"",lookup!R596)))</f>
        <v/>
      </c>
      <c r="F604" s="11" t="str">
        <f t="shared" si="29"/>
        <v/>
      </c>
      <c r="G604" s="11" t="str">
        <f>IF(E604="","",lookup!T596)</f>
        <v/>
      </c>
      <c r="H604" s="11" t="str">
        <f t="shared" si="30"/>
        <v/>
      </c>
      <c r="I604" s="11" t="str">
        <f t="shared" si="28"/>
        <v/>
      </c>
      <c r="J604" s="31" t="str">
        <f>IF(E604="","",IF(lookup!U596&lt;0,0,lookup!U596))</f>
        <v/>
      </c>
    </row>
    <row r="605" spans="5:10" ht="12.75">
      <c r="E605" s="30" t="str">
        <f>IF(J604="","",IF(B$15&lt;E604+1,"",IF(J604=B$16,"",lookup!R597)))</f>
        <v/>
      </c>
      <c r="F605" s="11" t="str">
        <f t="shared" si="29"/>
        <v/>
      </c>
      <c r="G605" s="11" t="str">
        <f>IF(E605="","",lookup!T597)</f>
        <v/>
      </c>
      <c r="H605" s="11" t="str">
        <f t="shared" si="30"/>
        <v/>
      </c>
      <c r="I605" s="11" t="str">
        <f t="shared" si="28"/>
        <v/>
      </c>
      <c r="J605" s="31" t="str">
        <f>IF(E605="","",IF(lookup!U597&lt;0,0,lookup!U597))</f>
        <v/>
      </c>
    </row>
    <row r="606" spans="5:10" ht="12.75">
      <c r="E606" s="30" t="str">
        <f>IF(J605="","",IF(B$15&lt;E605+1,"",IF(J605=B$16,"",lookup!R598)))</f>
        <v/>
      </c>
      <c r="F606" s="11" t="str">
        <f t="shared" si="29"/>
        <v/>
      </c>
      <c r="G606" s="11" t="str">
        <f>IF(E606="","",lookup!T598)</f>
        <v/>
      </c>
      <c r="H606" s="11" t="str">
        <f t="shared" si="30"/>
        <v/>
      </c>
      <c r="I606" s="11" t="str">
        <f t="shared" si="28"/>
        <v/>
      </c>
      <c r="J606" s="31" t="str">
        <f>IF(E606="","",IF(lookup!U598&lt;0,0,lookup!U598))</f>
        <v/>
      </c>
    </row>
    <row r="607" spans="5:10" ht="12.75">
      <c r="E607" s="30" t="str">
        <f>IF(J606="","",IF(B$15&lt;E606+1,"",IF(J606=B$16,"",lookup!R599)))</f>
        <v/>
      </c>
      <c r="F607" s="11" t="str">
        <f t="shared" si="29"/>
        <v/>
      </c>
      <c r="G607" s="11" t="str">
        <f>IF(E607="","",lookup!T599)</f>
        <v/>
      </c>
      <c r="H607" s="11" t="str">
        <f t="shared" si="30"/>
        <v/>
      </c>
      <c r="I607" s="11" t="str">
        <f t="shared" si="28"/>
        <v/>
      </c>
      <c r="J607" s="31" t="str">
        <f>IF(E607="","",IF(lookup!U599&lt;0,0,lookup!U599))</f>
        <v/>
      </c>
    </row>
    <row r="608" spans="5:10" ht="12.75">
      <c r="E608" s="30" t="str">
        <f>IF(J607="","",IF(B$15&lt;E607+1,"",IF(J607=B$16,"",lookup!R600)))</f>
        <v/>
      </c>
      <c r="F608" s="11" t="str">
        <f t="shared" si="29"/>
        <v/>
      </c>
      <c r="G608" s="11" t="str">
        <f>IF(E608="","",lookup!T600)</f>
        <v/>
      </c>
      <c r="H608" s="11" t="str">
        <f t="shared" si="30"/>
        <v/>
      </c>
      <c r="I608" s="11" t="str">
        <f t="shared" si="28"/>
        <v/>
      </c>
      <c r="J608" s="31" t="str">
        <f>IF(E608="","",IF(lookup!U600&lt;0,0,lookup!U600))</f>
        <v/>
      </c>
    </row>
    <row r="609" spans="5:10" ht="12.75">
      <c r="E609" s="30" t="str">
        <f>IF(J608="","",IF(B$15&lt;E608+1,"",IF(J608=B$16,"",lookup!R601)))</f>
        <v/>
      </c>
      <c r="F609" s="11" t="str">
        <f t="shared" si="29"/>
        <v/>
      </c>
      <c r="G609" s="11" t="str">
        <f>IF(E609="","",lookup!T601)</f>
        <v/>
      </c>
      <c r="H609" s="11" t="str">
        <f t="shared" si="30"/>
        <v/>
      </c>
      <c r="I609" s="11" t="str">
        <f t="shared" si="28"/>
        <v/>
      </c>
      <c r="J609" s="31" t="str">
        <f>IF(E609="","",IF(lookup!U601&lt;0,0,lookup!U601))</f>
        <v/>
      </c>
    </row>
    <row r="610" spans="5:10" ht="13.5" thickBot="1">
      <c r="E610" s="27" t="str">
        <f>IF(J609="","",IF(B$15&lt;E609+1,"",IF(J609=B$16,"",lookup!R602)))</f>
        <v/>
      </c>
      <c r="F610" s="28" t="str">
        <f t="shared" si="29"/>
        <v/>
      </c>
      <c r="G610" s="28" t="str">
        <f>IF(E610="","",lookup!T602)</f>
        <v/>
      </c>
      <c r="H610" s="28" t="str">
        <f t="shared" si="30"/>
        <v/>
      </c>
      <c r="I610" s="28" t="str">
        <f t="shared" si="28"/>
        <v/>
      </c>
      <c r="J610" s="29" t="str">
        <f>IF(E610="","",IF(lookup!U602&lt;0,0,lookup!U602))</f>
        <v/>
      </c>
    </row>
  </sheetData>
  <sheetProtection password="8E5E" sheet="1" objects="1" scenarios="1"/>
  <protectedRanges>
    <protectedRange sqref="B12" name="Range1_1"/>
    <protectedRange sqref="B13" name="Range1_2"/>
    <protectedRange sqref="B14" name="Range1_4"/>
  </protectedRanges>
  <dataValidations count="5">
    <dataValidation type="list" allowBlank="1" showErrorMessage="1" error="Please select from the drop down list!" sqref="B11">
      <formula1>CompMode</formula1>
    </dataValidation>
    <dataValidation type="whole" allowBlank="1" showInputMessage="1" showErrorMessage="1" error="Trial is limited to period between 1 - 60 only. To unlock for more, please visit stressproofyourmoney.com to subscribe." sqref="B15">
      <formula1>1</formula1>
      <formula2>60</formula2>
    </dataValidation>
    <dataValidation type="decimal" allowBlank="1" showInputMessage="1" showErrorMessage="1" error="Please key in numbers only!" sqref="B12">
      <formula1>0.1</formula1>
      <formula2>9.99999999999999E+33</formula2>
    </dataValidation>
    <dataValidation type="decimal" allowBlank="1" showInputMessage="1" showErrorMessage="1" error="Trial is limited to value 1 - 1000 only. To unlock for more, please visit stressproofyourmoney.com to subscribe." sqref="B14">
      <formula1>1</formula1>
      <formula2>1000</formula2>
    </dataValidation>
    <dataValidation type="decimal" allowBlank="1" showInputMessage="1" showErrorMessage="1" error="Trial is limited to value 1 - 10000 only. To unlock for more, please visit stressproofyourmoney.com to subscribe." sqref="B13">
      <formula1>1</formula1>
      <formula2>10000</formula2>
    </dataValidation>
  </dataValidations>
  <printOptions/>
  <pageMargins left="0.7875" right="0.7875" top="1.025" bottom="1.025" header="0.7875" footer="0.7875"/>
  <pageSetup firstPageNumber="1" useFirstPageNumber="1" horizontalDpi="300" verticalDpi="3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9"/>
  <dimension ref="A1:AF1202"/>
  <sheetViews>
    <sheetView workbookViewId="0" topLeftCell="O1">
      <selection activeCell="X10" sqref="X10"/>
    </sheetView>
  </sheetViews>
  <sheetFormatPr defaultColWidth="11.57421875" defaultRowHeight="12.75"/>
  <cols>
    <col min="2" max="2" width="11.421875" style="0" customWidth="1"/>
    <col min="3" max="3" width="10.28125" style="3" customWidth="1"/>
    <col min="4" max="7" width="10.28125" style="1" customWidth="1"/>
    <col min="9" max="9" width="10.28125" style="3" customWidth="1"/>
    <col min="10" max="12" width="10.28125" style="1" customWidth="1"/>
    <col min="13" max="13" width="10.28125" style="3" customWidth="1"/>
    <col min="14" max="16" width="10.28125" style="1" customWidth="1"/>
    <col min="17" max="18" width="10.28125" style="3" customWidth="1"/>
    <col min="19" max="21" width="10.28125" style="1" customWidth="1"/>
    <col min="23" max="23" width="10.28125" style="0" customWidth="1"/>
    <col min="24" max="24" width="10.28125" style="3" customWidth="1"/>
    <col min="25" max="28" width="10.28125" style="1" customWidth="1"/>
    <col min="29" max="29" width="10.28125" style="3" customWidth="1"/>
    <col min="30" max="32" width="10.28125" style="1" customWidth="1"/>
  </cols>
  <sheetData>
    <row r="1" spans="1:32" ht="12.75">
      <c r="A1" s="5" t="s">
        <v>11</v>
      </c>
      <c r="B1" s="5"/>
      <c r="C1"/>
      <c r="D1" s="1" t="e">
        <f>#REF!</f>
        <v>#REF!</v>
      </c>
      <c r="E1" s="1" t="e">
        <f>#REF!</f>
        <v>#REF!</v>
      </c>
      <c r="F1" s="1" t="e">
        <f>#REF!</f>
        <v>#REF!</v>
      </c>
      <c r="G1" s="1" t="e">
        <f>#REF!</f>
        <v>#REF!</v>
      </c>
      <c r="H1" s="5"/>
      <c r="I1"/>
      <c r="J1" s="1" t="e">
        <f>#REF!/100</f>
        <v>#REF!</v>
      </c>
      <c r="K1" s="1" t="e">
        <f>#REF!</f>
        <v>#REF!</v>
      </c>
      <c r="L1"/>
      <c r="M1"/>
      <c r="N1" s="1" t="e">
        <f>#REF!/100</f>
        <v>#REF!</v>
      </c>
      <c r="O1" s="1" t="e">
        <f>#REF!</f>
        <v>#REF!</v>
      </c>
      <c r="P1"/>
      <c r="S1" s="1">
        <f>'Compound Interest'!B14</f>
        <v>1000</v>
      </c>
      <c r="T1" s="1">
        <f>'Compound Interest'!B13</f>
        <v>10000</v>
      </c>
      <c r="W1" t="e">
        <f>(1-#REF!*#REF!/12/100/#REF!)</f>
        <v>#REF!</v>
      </c>
      <c r="X1" t="e">
        <f>IF(W1&lt;0,"",ROUND(-LOG(W1,10)/LOG(W2,10),2))</f>
        <v>#REF!</v>
      </c>
      <c r="Y1" s="1" t="e">
        <f>(#REF!/12)/100*Z1</f>
        <v>#REF!</v>
      </c>
      <c r="Z1" s="1" t="e">
        <f>#REF!</f>
        <v>#REF!</v>
      </c>
      <c r="AA1"/>
      <c r="AC1" s="3" t="e">
        <f>#REF!</f>
        <v>#REF!</v>
      </c>
      <c r="AE1" s="1" t="e">
        <f>(#REF!/12)/100*AF1</f>
        <v>#REF!</v>
      </c>
      <c r="AF1" s="1" t="e">
        <f>#REF!</f>
        <v>#REF!</v>
      </c>
    </row>
    <row r="2" spans="1:31" ht="12.75">
      <c r="A2" s="5" t="s">
        <v>12</v>
      </c>
      <c r="B2" s="5"/>
      <c r="C2" s="3" t="e">
        <f>#REF!</f>
        <v>#REF!</v>
      </c>
      <c r="D2" s="4"/>
      <c r="E2" s="1" t="e">
        <f>IF(#REF!="Ordinary",E$1*(D$1/100)*(1+D$1/100)^(C2)/((1+D$1/100)^C2-1),G2)</f>
        <v>#REF!</v>
      </c>
      <c r="F2" s="4"/>
      <c r="G2" s="1" t="e">
        <f>G$1*(F$1/100)*(1+F$1/100)^(C2-1)/((1+F$1/100)^C2-1)</f>
        <v>#REF!</v>
      </c>
      <c r="H2" s="5"/>
      <c r="J2" s="4"/>
      <c r="K2" s="1" t="e">
        <f>#REF!</f>
        <v>#REF!</v>
      </c>
      <c r="L2"/>
      <c r="N2" s="4"/>
      <c r="O2" s="1" t="e">
        <f>#REF!</f>
        <v>#REF!</v>
      </c>
      <c r="P2"/>
      <c r="S2" s="4">
        <f>'Compound Interest'!B12/A5/100</f>
        <v>0.004166666666666667</v>
      </c>
      <c r="W2" t="e">
        <f>1+#REF!/12/100</f>
        <v>#REF!</v>
      </c>
      <c r="Y2" s="4" t="e">
        <f>#REF!/12/100</f>
        <v>#REF!</v>
      </c>
      <c r="AA2"/>
      <c r="AE2" s="4" t="e">
        <f>#REF!/12/100</f>
        <v>#REF!</v>
      </c>
    </row>
    <row r="3" spans="1:32" ht="12.75">
      <c r="A3" s="5" t="s">
        <v>13</v>
      </c>
      <c r="B3" s="5"/>
      <c r="C3" s="3">
        <v>1</v>
      </c>
      <c r="D3" s="1" t="e">
        <f>IF(#REF!="Ordinary",E$1*(1+D$1/100),lookup!F3)</f>
        <v>#REF!</v>
      </c>
      <c r="E3" s="1" t="e">
        <f>IF(#REF!="Ordinary",D3-E$2,lookup!G3)</f>
        <v>#REF!</v>
      </c>
      <c r="F3" s="1" t="e">
        <f>G1</f>
        <v>#REF!</v>
      </c>
      <c r="G3" s="1" t="e">
        <f aca="true" t="shared" si="0" ref="G3:G12">F3-G$2</f>
        <v>#REF!</v>
      </c>
      <c r="H3" s="5"/>
      <c r="I3" s="3">
        <v>1</v>
      </c>
      <c r="J3" s="1" t="e">
        <f>K2</f>
        <v>#REF!</v>
      </c>
      <c r="K3" s="1" t="e">
        <f>K$2*(1+J$1)^I3</f>
        <v>#REF!</v>
      </c>
      <c r="L3"/>
      <c r="M3" s="3">
        <v>1</v>
      </c>
      <c r="N3" s="1" t="e">
        <f>O2</f>
        <v>#REF!</v>
      </c>
      <c r="O3" s="1" t="e">
        <f>O$2*(1+N$1)^M3</f>
        <v>#REF!</v>
      </c>
      <c r="P3"/>
      <c r="Q3" s="3">
        <v>1</v>
      </c>
      <c r="R3" s="3">
        <f>IF(A$5=1,Q3*12,IF(A$5=2,Q3*6,IF(A$5=4,Q3*3,1)))</f>
        <v>1</v>
      </c>
      <c r="S3" s="1">
        <f>T$1+S$1*Q3</f>
        <v>11000</v>
      </c>
      <c r="T3" s="1">
        <f>S2*S3</f>
        <v>45.8333333333333</v>
      </c>
      <c r="U3" s="1">
        <f>T$1*(1+S$2)^Q3+S$1*(((1+S$2)^(Q3+1)-(1+S$2))/S$2)</f>
        <v>11045.833333341721</v>
      </c>
      <c r="X3" s="3">
        <v>1</v>
      </c>
      <c r="Y3" s="1" t="e">
        <f>#REF!</f>
        <v>#REF!</v>
      </c>
      <c r="Z3" s="1" t="e">
        <f aca="true" t="shared" si="1" ref="Z3:Z66">ROUND(Y$2*AA3,2)</f>
        <v>#REF!</v>
      </c>
      <c r="AA3" t="e">
        <f aca="true" t="shared" si="2" ref="AA3:AA66">IF(X$1="","",(1-(1+Y$2)^(X3-X$1))/(1-(1+Y$2)^(-X$1))*Z$1)</f>
        <v>#REF!</v>
      </c>
      <c r="AB3"/>
      <c r="AC3" s="3">
        <v>1</v>
      </c>
      <c r="AD3" s="1" t="e">
        <f>#REF!</f>
        <v>#REF!</v>
      </c>
      <c r="AE3" s="1" t="e">
        <f aca="true" t="shared" si="3" ref="AE3:AE66">ROUND(AE$2*AF3,2)</f>
        <v>#REF!</v>
      </c>
      <c r="AF3" s="1" t="e">
        <f aca="true" t="shared" si="4" ref="AF3:AF66">AF$1*(1-(1+AE$2)^(AC3-AC$1))/(1-(1+AE$2)^(-AC$1))</f>
        <v>#REF!</v>
      </c>
    </row>
    <row r="4" spans="1:32" ht="12.75">
      <c r="A4" s="5" t="s">
        <v>14</v>
      </c>
      <c r="B4" s="5"/>
      <c r="C4" s="3">
        <f aca="true" t="shared" si="5" ref="C4:C67">C3+1</f>
        <v>2</v>
      </c>
      <c r="D4" s="1" t="e">
        <f>IF(#REF!="Ordinary",E3*(1+D$1/100),F4)</f>
        <v>#REF!</v>
      </c>
      <c r="E4" s="1" t="e">
        <f>IF(#REF!="Ordinary",D4-E$2,G4)</f>
        <v>#REF!</v>
      </c>
      <c r="F4" s="1" t="e">
        <f>G3*(1+F$1/100)</f>
        <v>#REF!</v>
      </c>
      <c r="G4" s="1" t="e">
        <f t="shared" si="0"/>
        <v>#REF!</v>
      </c>
      <c r="H4" s="5"/>
      <c r="I4" s="3">
        <f aca="true" t="shared" si="6" ref="I4:I67">I3+1</f>
        <v>2</v>
      </c>
      <c r="J4" s="1" t="e">
        <f aca="true" t="shared" si="7" ref="J4:J67">K3</f>
        <v>#REF!</v>
      </c>
      <c r="K4" s="1" t="e">
        <f aca="true" t="shared" si="8" ref="K4:K67">K$2*(1+J$1)^I4</f>
        <v>#REF!</v>
      </c>
      <c r="L4"/>
      <c r="M4" s="3">
        <f aca="true" t="shared" si="9" ref="M4:M67">M3+1</f>
        <v>2</v>
      </c>
      <c r="N4" s="1" t="e">
        <f aca="true" t="shared" si="10" ref="N4:N67">O3</f>
        <v>#REF!</v>
      </c>
      <c r="O4" s="1" t="e">
        <f aca="true" t="shared" si="11" ref="O4:O67">O$2*(1+N$1)^M4</f>
        <v>#REF!</v>
      </c>
      <c r="P4"/>
      <c r="Q4" s="3">
        <f aca="true" t="shared" si="12" ref="Q4:Q67">Q3+1</f>
        <v>2</v>
      </c>
      <c r="R4" s="3">
        <f aca="true" t="shared" si="13" ref="R4:R67">IF(A$5=1,Q4*12,IF(A$5=2,Q4*6,IF(A$5=4,Q4*3,Q4)))</f>
        <v>2</v>
      </c>
      <c r="S4" s="1">
        <f>S$1+U3</f>
        <v>12045.833333341721</v>
      </c>
      <c r="T4" s="1">
        <f>S$2*S4</f>
        <v>50.1909722222572</v>
      </c>
      <c r="U4" s="1">
        <f aca="true" t="shared" si="14" ref="U4:U67">T$1*(1+S$2)^Q4+S$1*(((1+S$2)^(Q4+1)-(1+S$2))/S$2)</f>
        <v>12096.02430557239</v>
      </c>
      <c r="W4" s="7"/>
      <c r="X4" s="3">
        <f aca="true" t="shared" si="15" ref="X4:X67">X3+1</f>
        <v>2</v>
      </c>
      <c r="Y4" s="1" t="e">
        <f aca="true" t="shared" si="16" ref="Y4:Y67">Y3</f>
        <v>#REF!</v>
      </c>
      <c r="Z4" s="1" t="e">
        <f t="shared" si="1"/>
        <v>#REF!</v>
      </c>
      <c r="AA4" t="e">
        <f t="shared" si="2"/>
        <v>#REF!</v>
      </c>
      <c r="AB4"/>
      <c r="AC4" s="3">
        <f aca="true" t="shared" si="17" ref="AC4:AC67">AC3+1</f>
        <v>2</v>
      </c>
      <c r="AD4" s="1" t="e">
        <f aca="true" t="shared" si="18" ref="AD4:AD67">AD3</f>
        <v>#REF!</v>
      </c>
      <c r="AE4" s="1" t="e">
        <f t="shared" si="3"/>
        <v>#REF!</v>
      </c>
      <c r="AF4" s="1" t="e">
        <f t="shared" si="4"/>
        <v>#REF!</v>
      </c>
    </row>
    <row r="5" spans="1:32" ht="12.75">
      <c r="A5">
        <f>IF('Compound Interest'!B11="Monthly",12,IF('Compound Interest'!B11="Yearly",1,IF('Compound Interest'!B11="Quarterly",4,IF('Compound Interest'!B11="Half-Yearly",2,""))))</f>
        <v>12</v>
      </c>
      <c r="C5" s="3">
        <f t="shared" si="5"/>
        <v>3</v>
      </c>
      <c r="D5" s="1" t="e">
        <f>IF(#REF!="Ordinary",E4*(1+D$1/100),F5)</f>
        <v>#REF!</v>
      </c>
      <c r="E5" s="1" t="e">
        <f>IF(#REF!="Ordinary",D5-E$2,G5)</f>
        <v>#REF!</v>
      </c>
      <c r="F5" s="1" t="e">
        <f aca="true" t="shared" si="19" ref="F5:F68">G4*(1+F$1/100)</f>
        <v>#REF!</v>
      </c>
      <c r="G5" s="1" t="e">
        <f t="shared" si="0"/>
        <v>#REF!</v>
      </c>
      <c r="I5" s="3">
        <f t="shared" si="6"/>
        <v>3</v>
      </c>
      <c r="J5" s="1" t="e">
        <f t="shared" si="7"/>
        <v>#REF!</v>
      </c>
      <c r="K5" s="1" t="e">
        <f t="shared" si="8"/>
        <v>#REF!</v>
      </c>
      <c r="L5"/>
      <c r="M5" s="3">
        <f t="shared" si="9"/>
        <v>3</v>
      </c>
      <c r="N5" s="1" t="e">
        <f t="shared" si="10"/>
        <v>#REF!</v>
      </c>
      <c r="O5" s="1" t="e">
        <f t="shared" si="11"/>
        <v>#REF!</v>
      </c>
      <c r="P5"/>
      <c r="Q5" s="3">
        <f t="shared" si="12"/>
        <v>3</v>
      </c>
      <c r="R5" s="3">
        <f t="shared" si="13"/>
        <v>3</v>
      </c>
      <c r="S5" s="1">
        <f aca="true" t="shared" si="20" ref="S5:S68">S$1+U4</f>
        <v>13096.02430557239</v>
      </c>
      <c r="T5" s="1">
        <f aca="true" t="shared" si="21" ref="T5:T68">S$2*S5</f>
        <v>54.566767939885</v>
      </c>
      <c r="U5" s="1">
        <f t="shared" si="14"/>
        <v>13150.59107352078</v>
      </c>
      <c r="X5" s="3">
        <f t="shared" si="15"/>
        <v>3</v>
      </c>
      <c r="Y5" s="1" t="e">
        <f t="shared" si="16"/>
        <v>#REF!</v>
      </c>
      <c r="Z5" s="1" t="e">
        <f t="shared" si="1"/>
        <v>#REF!</v>
      </c>
      <c r="AA5" t="e">
        <f t="shared" si="2"/>
        <v>#REF!</v>
      </c>
      <c r="AB5"/>
      <c r="AC5" s="3">
        <f t="shared" si="17"/>
        <v>3</v>
      </c>
      <c r="AD5" s="1" t="e">
        <f t="shared" si="18"/>
        <v>#REF!</v>
      </c>
      <c r="AE5" s="1" t="e">
        <f t="shared" si="3"/>
        <v>#REF!</v>
      </c>
      <c r="AF5" s="1" t="e">
        <f t="shared" si="4"/>
        <v>#REF!</v>
      </c>
    </row>
    <row r="6" spans="3:32" ht="12.75">
      <c r="C6" s="3">
        <f t="shared" si="5"/>
        <v>4</v>
      </c>
      <c r="D6" s="1" t="e">
        <f>IF(#REF!="Ordinary",E5*(1+D$1/100),F6)</f>
        <v>#REF!</v>
      </c>
      <c r="E6" s="1" t="e">
        <f>IF(#REF!="Ordinary",D6-E$2,G6)</f>
        <v>#REF!</v>
      </c>
      <c r="F6" s="1" t="e">
        <f t="shared" si="19"/>
        <v>#REF!</v>
      </c>
      <c r="G6" s="1" t="e">
        <f t="shared" si="0"/>
        <v>#REF!</v>
      </c>
      <c r="I6" s="3">
        <f t="shared" si="6"/>
        <v>4</v>
      </c>
      <c r="J6" s="1" t="e">
        <f t="shared" si="7"/>
        <v>#REF!</v>
      </c>
      <c r="K6" s="1" t="e">
        <f t="shared" si="8"/>
        <v>#REF!</v>
      </c>
      <c r="L6"/>
      <c r="M6" s="3">
        <f t="shared" si="9"/>
        <v>4</v>
      </c>
      <c r="N6" s="1" t="e">
        <f t="shared" si="10"/>
        <v>#REF!</v>
      </c>
      <c r="O6" s="1" t="e">
        <f t="shared" si="11"/>
        <v>#REF!</v>
      </c>
      <c r="P6"/>
      <c r="Q6" s="3">
        <f t="shared" si="12"/>
        <v>4</v>
      </c>
      <c r="R6" s="3">
        <f t="shared" si="13"/>
        <v>4</v>
      </c>
      <c r="S6" s="1">
        <f t="shared" si="20"/>
        <v>14150.59107352078</v>
      </c>
      <c r="T6" s="1">
        <f t="shared" si="21"/>
        <v>58.9607961396699</v>
      </c>
      <c r="U6" s="1">
        <f t="shared" si="14"/>
        <v>14209.55186966892</v>
      </c>
      <c r="X6" s="3">
        <f t="shared" si="15"/>
        <v>4</v>
      </c>
      <c r="Y6" s="1" t="e">
        <f t="shared" si="16"/>
        <v>#REF!</v>
      </c>
      <c r="Z6" s="1" t="e">
        <f t="shared" si="1"/>
        <v>#REF!</v>
      </c>
      <c r="AA6" t="e">
        <f t="shared" si="2"/>
        <v>#REF!</v>
      </c>
      <c r="AB6"/>
      <c r="AC6" s="3">
        <f t="shared" si="17"/>
        <v>4</v>
      </c>
      <c r="AD6" s="1" t="e">
        <f t="shared" si="18"/>
        <v>#REF!</v>
      </c>
      <c r="AE6" s="1" t="e">
        <f t="shared" si="3"/>
        <v>#REF!</v>
      </c>
      <c r="AF6" s="1" t="e">
        <f t="shared" si="4"/>
        <v>#REF!</v>
      </c>
    </row>
    <row r="7" spans="1:32" ht="12.75">
      <c r="A7" t="s">
        <v>15</v>
      </c>
      <c r="C7" s="3">
        <f t="shared" si="5"/>
        <v>5</v>
      </c>
      <c r="D7" s="1" t="e">
        <f>IF(#REF!="Ordinary",E6*(1+D$1/100),F7)</f>
        <v>#REF!</v>
      </c>
      <c r="E7" s="1" t="e">
        <f>IF(#REF!="Ordinary",D7-E$2,G7)</f>
        <v>#REF!</v>
      </c>
      <c r="F7" s="1" t="e">
        <f t="shared" si="19"/>
        <v>#REF!</v>
      </c>
      <c r="G7" s="1" t="e">
        <f t="shared" si="0"/>
        <v>#REF!</v>
      </c>
      <c r="I7" s="3">
        <f t="shared" si="6"/>
        <v>5</v>
      </c>
      <c r="J7" s="1" t="e">
        <f t="shared" si="7"/>
        <v>#REF!</v>
      </c>
      <c r="K7" s="1" t="e">
        <f t="shared" si="8"/>
        <v>#REF!</v>
      </c>
      <c r="L7"/>
      <c r="M7" s="3">
        <f t="shared" si="9"/>
        <v>5</v>
      </c>
      <c r="N7" s="1" t="e">
        <f t="shared" si="10"/>
        <v>#REF!</v>
      </c>
      <c r="O7" s="1" t="e">
        <f t="shared" si="11"/>
        <v>#REF!</v>
      </c>
      <c r="P7"/>
      <c r="Q7" s="3">
        <f t="shared" si="12"/>
        <v>5</v>
      </c>
      <c r="R7" s="3">
        <f t="shared" si="13"/>
        <v>5</v>
      </c>
      <c r="S7" s="1">
        <f t="shared" si="20"/>
        <v>15209.551869668918</v>
      </c>
      <c r="T7" s="1">
        <f t="shared" si="21"/>
        <v>63.3731327902872</v>
      </c>
      <c r="U7" s="1">
        <f t="shared" si="14"/>
        <v>15272.92500246771</v>
      </c>
      <c r="X7" s="3">
        <f t="shared" si="15"/>
        <v>5</v>
      </c>
      <c r="Y7" s="1" t="e">
        <f t="shared" si="16"/>
        <v>#REF!</v>
      </c>
      <c r="Z7" s="1" t="e">
        <f t="shared" si="1"/>
        <v>#REF!</v>
      </c>
      <c r="AA7" t="e">
        <f t="shared" si="2"/>
        <v>#REF!</v>
      </c>
      <c r="AB7"/>
      <c r="AC7" s="3">
        <f t="shared" si="17"/>
        <v>5</v>
      </c>
      <c r="AD7" s="1" t="e">
        <f t="shared" si="18"/>
        <v>#REF!</v>
      </c>
      <c r="AE7" s="1" t="e">
        <f t="shared" si="3"/>
        <v>#REF!</v>
      </c>
      <c r="AF7" s="1" t="e">
        <f t="shared" si="4"/>
        <v>#REF!</v>
      </c>
    </row>
    <row r="8" spans="1:32" ht="12.75">
      <c r="A8" t="s">
        <v>16</v>
      </c>
      <c r="C8" s="3">
        <f t="shared" si="5"/>
        <v>6</v>
      </c>
      <c r="D8" s="1" t="e">
        <f>IF(#REF!="Ordinary",E7*(1+D$1/100),F8)</f>
        <v>#REF!</v>
      </c>
      <c r="E8" s="1" t="e">
        <f>IF(#REF!="Ordinary",D8-E$2,G8)</f>
        <v>#REF!</v>
      </c>
      <c r="F8" s="1" t="e">
        <f t="shared" si="19"/>
        <v>#REF!</v>
      </c>
      <c r="G8" s="1" t="e">
        <f t="shared" si="0"/>
        <v>#REF!</v>
      </c>
      <c r="I8" s="3">
        <f t="shared" si="6"/>
        <v>6</v>
      </c>
      <c r="J8" s="1" t="e">
        <f t="shared" si="7"/>
        <v>#REF!</v>
      </c>
      <c r="K8" s="1" t="e">
        <f t="shared" si="8"/>
        <v>#REF!</v>
      </c>
      <c r="L8"/>
      <c r="M8" s="3">
        <f t="shared" si="9"/>
        <v>6</v>
      </c>
      <c r="N8" s="1" t="e">
        <f t="shared" si="10"/>
        <v>#REF!</v>
      </c>
      <c r="O8" s="1" t="e">
        <f t="shared" si="11"/>
        <v>#REF!</v>
      </c>
      <c r="P8"/>
      <c r="Q8" s="3">
        <f t="shared" si="12"/>
        <v>6</v>
      </c>
      <c r="R8" s="3">
        <f t="shared" si="13"/>
        <v>6</v>
      </c>
      <c r="S8" s="1">
        <f t="shared" si="20"/>
        <v>16272.92500246771</v>
      </c>
      <c r="T8" s="1">
        <f t="shared" si="21"/>
        <v>67.8038541769488</v>
      </c>
      <c r="U8" s="1">
        <f t="shared" si="14"/>
        <v>16340.728856653228</v>
      </c>
      <c r="X8" s="3">
        <f t="shared" si="15"/>
        <v>6</v>
      </c>
      <c r="Y8" s="1" t="e">
        <f t="shared" si="16"/>
        <v>#REF!</v>
      </c>
      <c r="Z8" s="1" t="e">
        <f t="shared" si="1"/>
        <v>#REF!</v>
      </c>
      <c r="AA8" t="e">
        <f t="shared" si="2"/>
        <v>#REF!</v>
      </c>
      <c r="AB8"/>
      <c r="AC8" s="3">
        <f t="shared" si="17"/>
        <v>6</v>
      </c>
      <c r="AD8" s="1" t="e">
        <f t="shared" si="18"/>
        <v>#REF!</v>
      </c>
      <c r="AE8" s="1" t="e">
        <f t="shared" si="3"/>
        <v>#REF!</v>
      </c>
      <c r="AF8" s="1" t="e">
        <f t="shared" si="4"/>
        <v>#REF!</v>
      </c>
    </row>
    <row r="9" spans="3:32" ht="12.75">
      <c r="C9" s="3">
        <f t="shared" si="5"/>
        <v>7</v>
      </c>
      <c r="D9" s="1" t="e">
        <f>IF(#REF!="Ordinary",E8*(1+D$1/100),F9)</f>
        <v>#REF!</v>
      </c>
      <c r="E9" s="1" t="e">
        <f>IF(#REF!="Ordinary",D9-E$2,G9)</f>
        <v>#REF!</v>
      </c>
      <c r="F9" s="1" t="e">
        <f t="shared" si="19"/>
        <v>#REF!</v>
      </c>
      <c r="G9" s="1" t="e">
        <f t="shared" si="0"/>
        <v>#REF!</v>
      </c>
      <c r="I9" s="3">
        <f t="shared" si="6"/>
        <v>7</v>
      </c>
      <c r="J9" s="1" t="e">
        <f t="shared" si="7"/>
        <v>#REF!</v>
      </c>
      <c r="K9" s="1" t="e">
        <f t="shared" si="8"/>
        <v>#REF!</v>
      </c>
      <c r="L9"/>
      <c r="M9" s="3">
        <f t="shared" si="9"/>
        <v>7</v>
      </c>
      <c r="N9" s="1" t="e">
        <f t="shared" si="10"/>
        <v>#REF!</v>
      </c>
      <c r="O9" s="1" t="e">
        <f t="shared" si="11"/>
        <v>#REF!</v>
      </c>
      <c r="P9"/>
      <c r="Q9" s="3">
        <f t="shared" si="12"/>
        <v>7</v>
      </c>
      <c r="R9" s="3">
        <f t="shared" si="13"/>
        <v>7</v>
      </c>
      <c r="S9" s="1">
        <f t="shared" si="20"/>
        <v>17340.72885665323</v>
      </c>
      <c r="T9" s="1">
        <f t="shared" si="21"/>
        <v>72.2530369027218</v>
      </c>
      <c r="U9" s="1">
        <f t="shared" si="14"/>
        <v>17412.98189356456</v>
      </c>
      <c r="X9" s="3">
        <f t="shared" si="15"/>
        <v>7</v>
      </c>
      <c r="Y9" s="1" t="e">
        <f t="shared" si="16"/>
        <v>#REF!</v>
      </c>
      <c r="Z9" s="1" t="e">
        <f t="shared" si="1"/>
        <v>#REF!</v>
      </c>
      <c r="AA9" t="e">
        <f t="shared" si="2"/>
        <v>#REF!</v>
      </c>
      <c r="AB9"/>
      <c r="AC9" s="3">
        <f t="shared" si="17"/>
        <v>7</v>
      </c>
      <c r="AD9" s="1" t="e">
        <f t="shared" si="18"/>
        <v>#REF!</v>
      </c>
      <c r="AE9" s="1" t="e">
        <f t="shared" si="3"/>
        <v>#REF!</v>
      </c>
      <c r="AF9" s="1" t="e">
        <f t="shared" si="4"/>
        <v>#REF!</v>
      </c>
    </row>
    <row r="10" spans="3:32" ht="12.75">
      <c r="C10" s="3">
        <f t="shared" si="5"/>
        <v>8</v>
      </c>
      <c r="D10" s="1" t="e">
        <f>IF(#REF!="Ordinary",E9*(1+D$1/100),F10)</f>
        <v>#REF!</v>
      </c>
      <c r="E10" s="1" t="e">
        <f>IF(#REF!="Ordinary",D10-E$2,G10)</f>
        <v>#REF!</v>
      </c>
      <c r="F10" s="1" t="e">
        <f t="shared" si="19"/>
        <v>#REF!</v>
      </c>
      <c r="G10" s="1" t="e">
        <f t="shared" si="0"/>
        <v>#REF!</v>
      </c>
      <c r="I10" s="3">
        <f t="shared" si="6"/>
        <v>8</v>
      </c>
      <c r="J10" s="1" t="e">
        <f t="shared" si="7"/>
        <v>#REF!</v>
      </c>
      <c r="K10" s="1" t="e">
        <f t="shared" si="8"/>
        <v>#REF!</v>
      </c>
      <c r="L10"/>
      <c r="M10" s="3">
        <f t="shared" si="9"/>
        <v>8</v>
      </c>
      <c r="N10" s="1" t="e">
        <f t="shared" si="10"/>
        <v>#REF!</v>
      </c>
      <c r="O10" s="1" t="e">
        <f t="shared" si="11"/>
        <v>#REF!</v>
      </c>
      <c r="P10"/>
      <c r="Q10" s="3">
        <f t="shared" si="12"/>
        <v>8</v>
      </c>
      <c r="R10" s="3">
        <f t="shared" si="13"/>
        <v>8</v>
      </c>
      <c r="S10" s="1">
        <f t="shared" si="20"/>
        <v>18412.98189356456</v>
      </c>
      <c r="T10" s="1">
        <f t="shared" si="21"/>
        <v>76.7207578898524</v>
      </c>
      <c r="U10" s="1">
        <f t="shared" si="14"/>
        <v>18489.70265146305</v>
      </c>
      <c r="X10" s="3">
        <f t="shared" si="15"/>
        <v>8</v>
      </c>
      <c r="Y10" s="1" t="e">
        <f t="shared" si="16"/>
        <v>#REF!</v>
      </c>
      <c r="Z10" s="1" t="e">
        <f t="shared" si="1"/>
        <v>#REF!</v>
      </c>
      <c r="AA10" t="e">
        <f t="shared" si="2"/>
        <v>#REF!</v>
      </c>
      <c r="AB10"/>
      <c r="AC10" s="3">
        <f t="shared" si="17"/>
        <v>8</v>
      </c>
      <c r="AD10" s="1" t="e">
        <f t="shared" si="18"/>
        <v>#REF!</v>
      </c>
      <c r="AE10" s="1" t="e">
        <f t="shared" si="3"/>
        <v>#REF!</v>
      </c>
      <c r="AF10" s="1" t="e">
        <f t="shared" si="4"/>
        <v>#REF!</v>
      </c>
    </row>
    <row r="11" spans="3:32" ht="12.75">
      <c r="C11" s="3">
        <f t="shared" si="5"/>
        <v>9</v>
      </c>
      <c r="D11" s="1" t="e">
        <f>IF(#REF!="Ordinary",E10*(1+D$1/100),F11)</f>
        <v>#REF!</v>
      </c>
      <c r="E11" s="1" t="e">
        <f>IF(#REF!="Ordinary",D11-E$2,G11)</f>
        <v>#REF!</v>
      </c>
      <c r="F11" s="1" t="e">
        <f t="shared" si="19"/>
        <v>#REF!</v>
      </c>
      <c r="G11" s="1" t="e">
        <f t="shared" si="0"/>
        <v>#REF!</v>
      </c>
      <c r="I11" s="3">
        <f t="shared" si="6"/>
        <v>9</v>
      </c>
      <c r="J11" s="1" t="e">
        <f t="shared" si="7"/>
        <v>#REF!</v>
      </c>
      <c r="K11" s="1" t="e">
        <f t="shared" si="8"/>
        <v>#REF!</v>
      </c>
      <c r="L11"/>
      <c r="M11" s="3">
        <f t="shared" si="9"/>
        <v>9</v>
      </c>
      <c r="N11" s="1" t="e">
        <f t="shared" si="10"/>
        <v>#REF!</v>
      </c>
      <c r="O11" s="1" t="e">
        <f t="shared" si="11"/>
        <v>#REF!</v>
      </c>
      <c r="P11"/>
      <c r="Q11" s="3">
        <f t="shared" si="12"/>
        <v>9</v>
      </c>
      <c r="R11" s="3">
        <f t="shared" si="13"/>
        <v>9</v>
      </c>
      <c r="S11" s="1">
        <f t="shared" si="20"/>
        <v>19489.70265146305</v>
      </c>
      <c r="T11" s="1">
        <f t="shared" si="21"/>
        <v>81.207094381096</v>
      </c>
      <c r="U11" s="1">
        <f t="shared" si="14"/>
        <v>19570.90974585281</v>
      </c>
      <c r="X11" s="3">
        <f t="shared" si="15"/>
        <v>9</v>
      </c>
      <c r="Y11" s="1" t="e">
        <f t="shared" si="16"/>
        <v>#REF!</v>
      </c>
      <c r="Z11" s="1" t="e">
        <f t="shared" si="1"/>
        <v>#REF!</v>
      </c>
      <c r="AA11" t="e">
        <f t="shared" si="2"/>
        <v>#REF!</v>
      </c>
      <c r="AB11"/>
      <c r="AC11" s="3">
        <f t="shared" si="17"/>
        <v>9</v>
      </c>
      <c r="AD11" s="1" t="e">
        <f t="shared" si="18"/>
        <v>#REF!</v>
      </c>
      <c r="AE11" s="1" t="e">
        <f t="shared" si="3"/>
        <v>#REF!</v>
      </c>
      <c r="AF11" s="1" t="e">
        <f t="shared" si="4"/>
        <v>#REF!</v>
      </c>
    </row>
    <row r="12" spans="3:32" ht="12.75">
      <c r="C12" s="3">
        <f t="shared" si="5"/>
        <v>10</v>
      </c>
      <c r="D12" s="1" t="e">
        <f>IF(#REF!="Ordinary",E11*(1+D$1/100),F12)</f>
        <v>#REF!</v>
      </c>
      <c r="E12" s="1" t="e">
        <f>IF(#REF!="Ordinary",D12-E$2,G12)</f>
        <v>#REF!</v>
      </c>
      <c r="F12" s="1" t="e">
        <f t="shared" si="19"/>
        <v>#REF!</v>
      </c>
      <c r="G12" s="1" t="e">
        <f t="shared" si="0"/>
        <v>#REF!</v>
      </c>
      <c r="I12" s="3">
        <f t="shared" si="6"/>
        <v>10</v>
      </c>
      <c r="J12" s="1" t="e">
        <f t="shared" si="7"/>
        <v>#REF!</v>
      </c>
      <c r="K12" s="1" t="e">
        <f t="shared" si="8"/>
        <v>#REF!</v>
      </c>
      <c r="L12"/>
      <c r="M12" s="3">
        <f t="shared" si="9"/>
        <v>10</v>
      </c>
      <c r="N12" s="1" t="e">
        <f t="shared" si="10"/>
        <v>#REF!</v>
      </c>
      <c r="O12" s="1" t="e">
        <f t="shared" si="11"/>
        <v>#REF!</v>
      </c>
      <c r="P12"/>
      <c r="Q12" s="3">
        <f t="shared" si="12"/>
        <v>10</v>
      </c>
      <c r="R12" s="3">
        <f t="shared" si="13"/>
        <v>10</v>
      </c>
      <c r="S12" s="1">
        <f t="shared" si="20"/>
        <v>20570.90974585281</v>
      </c>
      <c r="T12" s="1">
        <f t="shared" si="21"/>
        <v>85.7121239410534</v>
      </c>
      <c r="U12" s="1">
        <f t="shared" si="14"/>
        <v>20656.6218698026</v>
      </c>
      <c r="X12" s="3">
        <f t="shared" si="15"/>
        <v>10</v>
      </c>
      <c r="Y12" s="1" t="e">
        <f t="shared" si="16"/>
        <v>#REF!</v>
      </c>
      <c r="Z12" s="1" t="e">
        <f t="shared" si="1"/>
        <v>#REF!</v>
      </c>
      <c r="AA12" t="e">
        <f t="shared" si="2"/>
        <v>#REF!</v>
      </c>
      <c r="AB12"/>
      <c r="AC12" s="3">
        <f t="shared" si="17"/>
        <v>10</v>
      </c>
      <c r="AD12" s="1" t="e">
        <f t="shared" si="18"/>
        <v>#REF!</v>
      </c>
      <c r="AE12" s="1" t="e">
        <f t="shared" si="3"/>
        <v>#REF!</v>
      </c>
      <c r="AF12" s="1" t="e">
        <f t="shared" si="4"/>
        <v>#REF!</v>
      </c>
    </row>
    <row r="13" spans="3:32" ht="12.75">
      <c r="C13" s="3">
        <f t="shared" si="5"/>
        <v>11</v>
      </c>
      <c r="D13" s="1" t="e">
        <f>IF(#REF!="Ordinary",E12*(1+D$1/100),F13)</f>
        <v>#REF!</v>
      </c>
      <c r="E13" s="1" t="e">
        <f>IF(#REF!="Ordinary",D13-E$2,G13)</f>
        <v>#REF!</v>
      </c>
      <c r="F13" s="1" t="e">
        <f t="shared" si="19"/>
        <v>#REF!</v>
      </c>
      <c r="G13" s="1" t="e">
        <f aca="true" t="shared" si="22" ref="G13:G76">F13-G$2</f>
        <v>#REF!</v>
      </c>
      <c r="I13" s="3">
        <f t="shared" si="6"/>
        <v>11</v>
      </c>
      <c r="J13" s="1" t="e">
        <f t="shared" si="7"/>
        <v>#REF!</v>
      </c>
      <c r="K13" s="1" t="e">
        <f t="shared" si="8"/>
        <v>#REF!</v>
      </c>
      <c r="L13"/>
      <c r="M13" s="3">
        <f t="shared" si="9"/>
        <v>11</v>
      </c>
      <c r="N13" s="1" t="e">
        <f t="shared" si="10"/>
        <v>#REF!</v>
      </c>
      <c r="O13" s="1" t="e">
        <f t="shared" si="11"/>
        <v>#REF!</v>
      </c>
      <c r="P13"/>
      <c r="Q13" s="3">
        <f t="shared" si="12"/>
        <v>11</v>
      </c>
      <c r="R13" s="3">
        <f t="shared" si="13"/>
        <v>11</v>
      </c>
      <c r="S13" s="1">
        <f t="shared" si="20"/>
        <v>21656.6218698026</v>
      </c>
      <c r="T13" s="1">
        <f t="shared" si="21"/>
        <v>90.2359244575108</v>
      </c>
      <c r="U13" s="1">
        <f t="shared" si="14"/>
        <v>21746.8577942688</v>
      </c>
      <c r="X13" s="3">
        <f t="shared" si="15"/>
        <v>11</v>
      </c>
      <c r="Y13" s="1" t="e">
        <f t="shared" si="16"/>
        <v>#REF!</v>
      </c>
      <c r="Z13" s="1" t="e">
        <f t="shared" si="1"/>
        <v>#REF!</v>
      </c>
      <c r="AA13" t="e">
        <f t="shared" si="2"/>
        <v>#REF!</v>
      </c>
      <c r="AB13"/>
      <c r="AC13" s="3">
        <f t="shared" si="17"/>
        <v>11</v>
      </c>
      <c r="AD13" s="1" t="e">
        <f t="shared" si="18"/>
        <v>#REF!</v>
      </c>
      <c r="AE13" s="1" t="e">
        <f t="shared" si="3"/>
        <v>#REF!</v>
      </c>
      <c r="AF13" s="1" t="e">
        <f t="shared" si="4"/>
        <v>#REF!</v>
      </c>
    </row>
    <row r="14" spans="3:32" ht="12.75">
      <c r="C14" s="3">
        <f t="shared" si="5"/>
        <v>12</v>
      </c>
      <c r="D14" s="1" t="e">
        <f>IF(#REF!="Ordinary",E13*(1+D$1/100),F14)</f>
        <v>#REF!</v>
      </c>
      <c r="E14" s="1" t="e">
        <f>IF(#REF!="Ordinary",D14-E$2,G14)</f>
        <v>#REF!</v>
      </c>
      <c r="F14" s="1" t="e">
        <f t="shared" si="19"/>
        <v>#REF!</v>
      </c>
      <c r="G14" s="1" t="e">
        <f t="shared" si="22"/>
        <v>#REF!</v>
      </c>
      <c r="I14" s="3">
        <f t="shared" si="6"/>
        <v>12</v>
      </c>
      <c r="J14" s="1" t="e">
        <f t="shared" si="7"/>
        <v>#REF!</v>
      </c>
      <c r="K14" s="1" t="e">
        <f t="shared" si="8"/>
        <v>#REF!</v>
      </c>
      <c r="L14"/>
      <c r="M14" s="3">
        <f t="shared" si="9"/>
        <v>12</v>
      </c>
      <c r="N14" s="1" t="e">
        <f t="shared" si="10"/>
        <v>#REF!</v>
      </c>
      <c r="O14" s="1" t="e">
        <f t="shared" si="11"/>
        <v>#REF!</v>
      </c>
      <c r="P14"/>
      <c r="Q14" s="3">
        <f t="shared" si="12"/>
        <v>12</v>
      </c>
      <c r="R14" s="3">
        <f t="shared" si="13"/>
        <v>12</v>
      </c>
      <c r="S14" s="1">
        <f t="shared" si="20"/>
        <v>22746.8577942688</v>
      </c>
      <c r="T14" s="1">
        <f t="shared" si="21"/>
        <v>94.7785741427867</v>
      </c>
      <c r="U14" s="1">
        <f t="shared" si="14"/>
        <v>22841.636368420397</v>
      </c>
      <c r="X14" s="3">
        <f t="shared" si="15"/>
        <v>12</v>
      </c>
      <c r="Y14" s="1" t="e">
        <f t="shared" si="16"/>
        <v>#REF!</v>
      </c>
      <c r="Z14" s="1" t="e">
        <f t="shared" si="1"/>
        <v>#REF!</v>
      </c>
      <c r="AA14" t="e">
        <f t="shared" si="2"/>
        <v>#REF!</v>
      </c>
      <c r="AB14"/>
      <c r="AC14" s="3">
        <f t="shared" si="17"/>
        <v>12</v>
      </c>
      <c r="AD14" s="1" t="e">
        <f t="shared" si="18"/>
        <v>#REF!</v>
      </c>
      <c r="AE14" s="1" t="e">
        <f t="shared" si="3"/>
        <v>#REF!</v>
      </c>
      <c r="AF14" s="1" t="e">
        <f t="shared" si="4"/>
        <v>#REF!</v>
      </c>
    </row>
    <row r="15" spans="3:32" ht="12.75">
      <c r="C15" s="3">
        <f t="shared" si="5"/>
        <v>13</v>
      </c>
      <c r="D15" s="1" t="e">
        <f>IF(#REF!="Ordinary",E14*(1+D$1/100),F15)</f>
        <v>#REF!</v>
      </c>
      <c r="E15" s="1" t="e">
        <f>IF(#REF!="Ordinary",D15-E$2,G15)</f>
        <v>#REF!</v>
      </c>
      <c r="F15" s="1" t="e">
        <f t="shared" si="19"/>
        <v>#REF!</v>
      </c>
      <c r="G15" s="1" t="e">
        <f t="shared" si="22"/>
        <v>#REF!</v>
      </c>
      <c r="I15" s="3">
        <f t="shared" si="6"/>
        <v>13</v>
      </c>
      <c r="J15" s="1" t="e">
        <f t="shared" si="7"/>
        <v>#REF!</v>
      </c>
      <c r="K15" s="1" t="e">
        <f t="shared" si="8"/>
        <v>#REF!</v>
      </c>
      <c r="L15"/>
      <c r="M15" s="3">
        <f t="shared" si="9"/>
        <v>13</v>
      </c>
      <c r="N15" s="1" t="e">
        <f t="shared" si="10"/>
        <v>#REF!</v>
      </c>
      <c r="O15" s="1" t="e">
        <f t="shared" si="11"/>
        <v>#REF!</v>
      </c>
      <c r="P15"/>
      <c r="Q15" s="3">
        <f t="shared" si="12"/>
        <v>13</v>
      </c>
      <c r="R15" s="3">
        <f t="shared" si="13"/>
        <v>13</v>
      </c>
      <c r="S15" s="1">
        <f t="shared" si="20"/>
        <v>23841.636368315056</v>
      </c>
      <c r="T15" s="1">
        <f t="shared" si="21"/>
        <v>99.34015153464607</v>
      </c>
      <c r="U15" s="1">
        <f t="shared" si="14"/>
        <v>23940.976519849697</v>
      </c>
      <c r="X15" s="3">
        <f t="shared" si="15"/>
        <v>13</v>
      </c>
      <c r="Y15" s="1" t="e">
        <f t="shared" si="16"/>
        <v>#REF!</v>
      </c>
      <c r="Z15" s="1" t="e">
        <f t="shared" si="1"/>
        <v>#REF!</v>
      </c>
      <c r="AA15" t="e">
        <f t="shared" si="2"/>
        <v>#REF!</v>
      </c>
      <c r="AB15"/>
      <c r="AC15" s="3">
        <f t="shared" si="17"/>
        <v>13</v>
      </c>
      <c r="AD15" s="1" t="e">
        <f t="shared" si="18"/>
        <v>#REF!</v>
      </c>
      <c r="AE15" s="1" t="e">
        <f t="shared" si="3"/>
        <v>#REF!</v>
      </c>
      <c r="AF15" s="1" t="e">
        <f t="shared" si="4"/>
        <v>#REF!</v>
      </c>
    </row>
    <row r="16" spans="3:32" ht="12.75">
      <c r="C16" s="3">
        <f t="shared" si="5"/>
        <v>14</v>
      </c>
      <c r="D16" s="1" t="e">
        <f>IF(#REF!="Ordinary",E15*(1+D$1/100),F16)</f>
        <v>#REF!</v>
      </c>
      <c r="E16" s="1" t="e">
        <f>IF(#REF!="Ordinary",D16-E$2,G16)</f>
        <v>#REF!</v>
      </c>
      <c r="F16" s="1" t="e">
        <f t="shared" si="19"/>
        <v>#REF!</v>
      </c>
      <c r="G16" s="1" t="e">
        <f t="shared" si="22"/>
        <v>#REF!</v>
      </c>
      <c r="I16" s="3">
        <f t="shared" si="6"/>
        <v>14</v>
      </c>
      <c r="J16" s="1" t="e">
        <f t="shared" si="7"/>
        <v>#REF!</v>
      </c>
      <c r="K16" s="1" t="e">
        <f t="shared" si="8"/>
        <v>#REF!</v>
      </c>
      <c r="L16"/>
      <c r="M16" s="3">
        <f t="shared" si="9"/>
        <v>14</v>
      </c>
      <c r="N16" s="1" t="e">
        <f t="shared" si="10"/>
        <v>#REF!</v>
      </c>
      <c r="O16" s="1" t="e">
        <f t="shared" si="11"/>
        <v>#REF!</v>
      </c>
      <c r="P16"/>
      <c r="Q16" s="3">
        <f t="shared" si="12"/>
        <v>14</v>
      </c>
      <c r="R16" s="3">
        <f t="shared" si="13"/>
        <v>14</v>
      </c>
      <c r="S16" s="1">
        <f t="shared" si="20"/>
        <v>24940.976519849697</v>
      </c>
      <c r="T16" s="1">
        <f t="shared" si="21"/>
        <v>103.92073549937373</v>
      </c>
      <c r="U16" s="1">
        <f t="shared" si="14"/>
        <v>25044.89725534917</v>
      </c>
      <c r="X16" s="3">
        <f t="shared" si="15"/>
        <v>14</v>
      </c>
      <c r="Y16" s="1" t="e">
        <f t="shared" si="16"/>
        <v>#REF!</v>
      </c>
      <c r="Z16" s="1" t="e">
        <f t="shared" si="1"/>
        <v>#REF!</v>
      </c>
      <c r="AA16" t="e">
        <f t="shared" si="2"/>
        <v>#REF!</v>
      </c>
      <c r="AB16"/>
      <c r="AC16" s="3">
        <f t="shared" si="17"/>
        <v>14</v>
      </c>
      <c r="AD16" s="1" t="e">
        <f t="shared" si="18"/>
        <v>#REF!</v>
      </c>
      <c r="AE16" s="1" t="e">
        <f t="shared" si="3"/>
        <v>#REF!</v>
      </c>
      <c r="AF16" s="1" t="e">
        <f t="shared" si="4"/>
        <v>#REF!</v>
      </c>
    </row>
    <row r="17" spans="3:32" ht="12.75">
      <c r="C17" s="3">
        <f t="shared" si="5"/>
        <v>15</v>
      </c>
      <c r="D17" s="1" t="e">
        <f>IF(#REF!="Ordinary",E16*(1+D$1/100),F17)</f>
        <v>#REF!</v>
      </c>
      <c r="E17" s="1" t="e">
        <f>IF(#REF!="Ordinary",D17-E$2,G17)</f>
        <v>#REF!</v>
      </c>
      <c r="F17" s="1" t="e">
        <f t="shared" si="19"/>
        <v>#REF!</v>
      </c>
      <c r="G17" s="1" t="e">
        <f t="shared" si="22"/>
        <v>#REF!</v>
      </c>
      <c r="I17" s="3">
        <f t="shared" si="6"/>
        <v>15</v>
      </c>
      <c r="J17" s="1" t="e">
        <f t="shared" si="7"/>
        <v>#REF!</v>
      </c>
      <c r="K17" s="1" t="e">
        <f t="shared" si="8"/>
        <v>#REF!</v>
      </c>
      <c r="L17"/>
      <c r="M17" s="3">
        <f t="shared" si="9"/>
        <v>15</v>
      </c>
      <c r="N17" s="1" t="e">
        <f t="shared" si="10"/>
        <v>#REF!</v>
      </c>
      <c r="O17" s="1" t="e">
        <f t="shared" si="11"/>
        <v>#REF!</v>
      </c>
      <c r="P17"/>
      <c r="Q17" s="3">
        <f t="shared" si="12"/>
        <v>15</v>
      </c>
      <c r="R17" s="3">
        <f t="shared" si="13"/>
        <v>15</v>
      </c>
      <c r="S17" s="1">
        <f t="shared" si="20"/>
        <v>26044.89725534917</v>
      </c>
      <c r="T17" s="1">
        <f t="shared" si="21"/>
        <v>108.52040523062153</v>
      </c>
      <c r="U17" s="1">
        <f t="shared" si="14"/>
        <v>26153.417660579747</v>
      </c>
      <c r="X17" s="3">
        <f t="shared" si="15"/>
        <v>15</v>
      </c>
      <c r="Y17" s="1" t="e">
        <f t="shared" si="16"/>
        <v>#REF!</v>
      </c>
      <c r="Z17" s="1" t="e">
        <f t="shared" si="1"/>
        <v>#REF!</v>
      </c>
      <c r="AA17" t="e">
        <f t="shared" si="2"/>
        <v>#REF!</v>
      </c>
      <c r="AB17"/>
      <c r="AC17" s="3">
        <f t="shared" si="17"/>
        <v>15</v>
      </c>
      <c r="AD17" s="1" t="e">
        <f t="shared" si="18"/>
        <v>#REF!</v>
      </c>
      <c r="AE17" s="1" t="e">
        <f t="shared" si="3"/>
        <v>#REF!</v>
      </c>
      <c r="AF17" s="1" t="e">
        <f t="shared" si="4"/>
        <v>#REF!</v>
      </c>
    </row>
    <row r="18" spans="3:32" ht="12.75">
      <c r="C18" s="3">
        <f t="shared" si="5"/>
        <v>16</v>
      </c>
      <c r="D18" s="1" t="e">
        <f>IF(#REF!="Ordinary",E17*(1+D$1/100),F18)</f>
        <v>#REF!</v>
      </c>
      <c r="E18" s="1" t="e">
        <f>IF(#REF!="Ordinary",D18-E$2,G18)</f>
        <v>#REF!</v>
      </c>
      <c r="F18" s="1" t="e">
        <f t="shared" si="19"/>
        <v>#REF!</v>
      </c>
      <c r="G18" s="1" t="e">
        <f t="shared" si="22"/>
        <v>#REF!</v>
      </c>
      <c r="I18" s="3">
        <f t="shared" si="6"/>
        <v>16</v>
      </c>
      <c r="J18" s="1" t="e">
        <f t="shared" si="7"/>
        <v>#REF!</v>
      </c>
      <c r="K18" s="1" t="e">
        <f t="shared" si="8"/>
        <v>#REF!</v>
      </c>
      <c r="L18"/>
      <c r="M18" s="3">
        <f t="shared" si="9"/>
        <v>16</v>
      </c>
      <c r="N18" s="1" t="e">
        <f t="shared" si="10"/>
        <v>#REF!</v>
      </c>
      <c r="O18" s="1" t="e">
        <f t="shared" si="11"/>
        <v>#REF!</v>
      </c>
      <c r="P18"/>
      <c r="Q18" s="3">
        <f t="shared" si="12"/>
        <v>16</v>
      </c>
      <c r="R18" s="3">
        <f t="shared" si="13"/>
        <v>16</v>
      </c>
      <c r="S18" s="1">
        <f t="shared" si="20"/>
        <v>27153.417660579747</v>
      </c>
      <c r="T18" s="1">
        <f t="shared" si="21"/>
        <v>113.13924025241562</v>
      </c>
      <c r="U18" s="1">
        <f t="shared" si="14"/>
        <v>27266.55690083216</v>
      </c>
      <c r="X18" s="3">
        <f t="shared" si="15"/>
        <v>16</v>
      </c>
      <c r="Y18" s="1" t="e">
        <f t="shared" si="16"/>
        <v>#REF!</v>
      </c>
      <c r="Z18" s="1" t="e">
        <f t="shared" si="1"/>
        <v>#REF!</v>
      </c>
      <c r="AA18" t="e">
        <f t="shared" si="2"/>
        <v>#REF!</v>
      </c>
      <c r="AB18"/>
      <c r="AC18" s="3">
        <f t="shared" si="17"/>
        <v>16</v>
      </c>
      <c r="AD18" s="1" t="e">
        <f t="shared" si="18"/>
        <v>#REF!</v>
      </c>
      <c r="AE18" s="1" t="e">
        <f t="shared" si="3"/>
        <v>#REF!</v>
      </c>
      <c r="AF18" s="1" t="e">
        <f t="shared" si="4"/>
        <v>#REF!</v>
      </c>
    </row>
    <row r="19" spans="3:32" ht="12.75">
      <c r="C19" s="3">
        <f t="shared" si="5"/>
        <v>17</v>
      </c>
      <c r="D19" s="1" t="e">
        <f>IF(#REF!="Ordinary",E18*(1+D$1/100),F19)</f>
        <v>#REF!</v>
      </c>
      <c r="E19" s="1" t="e">
        <f>IF(#REF!="Ordinary",D19-E$2,G19)</f>
        <v>#REF!</v>
      </c>
      <c r="F19" s="1" t="e">
        <f t="shared" si="19"/>
        <v>#REF!</v>
      </c>
      <c r="G19" s="1" t="e">
        <f t="shared" si="22"/>
        <v>#REF!</v>
      </c>
      <c r="I19" s="3">
        <f t="shared" si="6"/>
        <v>17</v>
      </c>
      <c r="J19" s="1" t="e">
        <f t="shared" si="7"/>
        <v>#REF!</v>
      </c>
      <c r="K19" s="1" t="e">
        <f t="shared" si="8"/>
        <v>#REF!</v>
      </c>
      <c r="L19"/>
      <c r="M19" s="3">
        <f t="shared" si="9"/>
        <v>17</v>
      </c>
      <c r="N19" s="1" t="e">
        <f t="shared" si="10"/>
        <v>#REF!</v>
      </c>
      <c r="O19" s="1" t="e">
        <f t="shared" si="11"/>
        <v>#REF!</v>
      </c>
      <c r="P19"/>
      <c r="Q19" s="3">
        <f t="shared" si="12"/>
        <v>17</v>
      </c>
      <c r="R19" s="3">
        <f t="shared" si="13"/>
        <v>17</v>
      </c>
      <c r="S19" s="1">
        <f t="shared" si="20"/>
        <v>28266.55690083216</v>
      </c>
      <c r="T19" s="1">
        <f t="shared" si="21"/>
        <v>117.777320420134</v>
      </c>
      <c r="U19" s="1">
        <f t="shared" si="14"/>
        <v>28384.334221252284</v>
      </c>
      <c r="X19" s="3">
        <f t="shared" si="15"/>
        <v>17</v>
      </c>
      <c r="Y19" s="1" t="e">
        <f t="shared" si="16"/>
        <v>#REF!</v>
      </c>
      <c r="Z19" s="1" t="e">
        <f t="shared" si="1"/>
        <v>#REF!</v>
      </c>
      <c r="AA19" t="e">
        <f t="shared" si="2"/>
        <v>#REF!</v>
      </c>
      <c r="AB19"/>
      <c r="AC19" s="3">
        <f t="shared" si="17"/>
        <v>17</v>
      </c>
      <c r="AD19" s="1" t="e">
        <f t="shared" si="18"/>
        <v>#REF!</v>
      </c>
      <c r="AE19" s="1" t="e">
        <f t="shared" si="3"/>
        <v>#REF!</v>
      </c>
      <c r="AF19" s="1" t="e">
        <f t="shared" si="4"/>
        <v>#REF!</v>
      </c>
    </row>
    <row r="20" spans="3:32" ht="12.75">
      <c r="C20" s="3">
        <f t="shared" si="5"/>
        <v>18</v>
      </c>
      <c r="D20" s="1" t="e">
        <f>IF(#REF!="Ordinary",E19*(1+D$1/100),F20)</f>
        <v>#REF!</v>
      </c>
      <c r="E20" s="1" t="e">
        <f>IF(#REF!="Ordinary",D20-E$2,G20)</f>
        <v>#REF!</v>
      </c>
      <c r="F20" s="1" t="e">
        <f t="shared" si="19"/>
        <v>#REF!</v>
      </c>
      <c r="G20" s="1" t="e">
        <f t="shared" si="22"/>
        <v>#REF!</v>
      </c>
      <c r="I20" s="3">
        <f t="shared" si="6"/>
        <v>18</v>
      </c>
      <c r="J20" s="1" t="e">
        <f t="shared" si="7"/>
        <v>#REF!</v>
      </c>
      <c r="K20" s="1" t="e">
        <f t="shared" si="8"/>
        <v>#REF!</v>
      </c>
      <c r="L20"/>
      <c r="M20" s="3">
        <f t="shared" si="9"/>
        <v>18</v>
      </c>
      <c r="N20" s="1" t="e">
        <f t="shared" si="10"/>
        <v>#REF!</v>
      </c>
      <c r="O20" s="1" t="e">
        <f t="shared" si="11"/>
        <v>#REF!</v>
      </c>
      <c r="P20"/>
      <c r="Q20" s="3">
        <f t="shared" si="12"/>
        <v>18</v>
      </c>
      <c r="R20" s="3">
        <f t="shared" si="13"/>
        <v>18</v>
      </c>
      <c r="S20" s="1">
        <f t="shared" si="20"/>
        <v>29384.334221252284</v>
      </c>
      <c r="T20" s="1">
        <f t="shared" si="21"/>
        <v>122.43472592188452</v>
      </c>
      <c r="U20" s="1">
        <f t="shared" si="14"/>
        <v>29506.768947174198</v>
      </c>
      <c r="X20" s="3">
        <f t="shared" si="15"/>
        <v>18</v>
      </c>
      <c r="Y20" s="1" t="e">
        <f t="shared" si="16"/>
        <v>#REF!</v>
      </c>
      <c r="Z20" s="1" t="e">
        <f t="shared" si="1"/>
        <v>#REF!</v>
      </c>
      <c r="AA20" t="e">
        <f t="shared" si="2"/>
        <v>#REF!</v>
      </c>
      <c r="AB20"/>
      <c r="AC20" s="3">
        <f t="shared" si="17"/>
        <v>18</v>
      </c>
      <c r="AD20" s="1" t="e">
        <f t="shared" si="18"/>
        <v>#REF!</v>
      </c>
      <c r="AE20" s="1" t="e">
        <f t="shared" si="3"/>
        <v>#REF!</v>
      </c>
      <c r="AF20" s="1" t="e">
        <f t="shared" si="4"/>
        <v>#REF!</v>
      </c>
    </row>
    <row r="21" spans="3:32" ht="12.75">
      <c r="C21" s="3">
        <f t="shared" si="5"/>
        <v>19</v>
      </c>
      <c r="D21" s="1" t="e">
        <f>IF(#REF!="Ordinary",E20*(1+D$1/100),F21)</f>
        <v>#REF!</v>
      </c>
      <c r="E21" s="1" t="e">
        <f>IF(#REF!="Ordinary",D21-E$2,G21)</f>
        <v>#REF!</v>
      </c>
      <c r="F21" s="1" t="e">
        <f t="shared" si="19"/>
        <v>#REF!</v>
      </c>
      <c r="G21" s="1" t="e">
        <f t="shared" si="22"/>
        <v>#REF!</v>
      </c>
      <c r="I21" s="3">
        <f t="shared" si="6"/>
        <v>19</v>
      </c>
      <c r="J21" s="1" t="e">
        <f t="shared" si="7"/>
        <v>#REF!</v>
      </c>
      <c r="K21" s="1" t="e">
        <f t="shared" si="8"/>
        <v>#REF!</v>
      </c>
      <c r="L21"/>
      <c r="M21" s="3">
        <f t="shared" si="9"/>
        <v>19</v>
      </c>
      <c r="N21" s="1" t="e">
        <f t="shared" si="10"/>
        <v>#REF!</v>
      </c>
      <c r="O21" s="1" t="e">
        <f t="shared" si="11"/>
        <v>#REF!</v>
      </c>
      <c r="P21"/>
      <c r="Q21" s="3">
        <f t="shared" si="12"/>
        <v>19</v>
      </c>
      <c r="R21" s="3">
        <f t="shared" si="13"/>
        <v>19</v>
      </c>
      <c r="S21" s="1">
        <f t="shared" si="20"/>
        <v>30506.768947174198</v>
      </c>
      <c r="T21" s="1">
        <f t="shared" si="21"/>
        <v>127.11153727989249</v>
      </c>
      <c r="U21" s="1">
        <f t="shared" si="14"/>
        <v>30633.880484454105</v>
      </c>
      <c r="X21" s="3">
        <f t="shared" si="15"/>
        <v>19</v>
      </c>
      <c r="Y21" s="1" t="e">
        <f t="shared" si="16"/>
        <v>#REF!</v>
      </c>
      <c r="Z21" s="1" t="e">
        <f t="shared" si="1"/>
        <v>#REF!</v>
      </c>
      <c r="AA21" t="e">
        <f t="shared" si="2"/>
        <v>#REF!</v>
      </c>
      <c r="AB21"/>
      <c r="AC21" s="3">
        <f t="shared" si="17"/>
        <v>19</v>
      </c>
      <c r="AD21" s="1" t="e">
        <f t="shared" si="18"/>
        <v>#REF!</v>
      </c>
      <c r="AE21" s="1" t="e">
        <f t="shared" si="3"/>
        <v>#REF!</v>
      </c>
      <c r="AF21" s="1" t="e">
        <f t="shared" si="4"/>
        <v>#REF!</v>
      </c>
    </row>
    <row r="22" spans="3:32" ht="12.75">
      <c r="C22" s="3">
        <f t="shared" si="5"/>
        <v>20</v>
      </c>
      <c r="D22" s="1" t="e">
        <f>IF(#REF!="Ordinary",E21*(1+D$1/100),F22)</f>
        <v>#REF!</v>
      </c>
      <c r="E22" s="1" t="e">
        <f>IF(#REF!="Ordinary",D22-E$2,G22)</f>
        <v>#REF!</v>
      </c>
      <c r="F22" s="1" t="e">
        <f t="shared" si="19"/>
        <v>#REF!</v>
      </c>
      <c r="G22" s="1" t="e">
        <f t="shared" si="22"/>
        <v>#REF!</v>
      </c>
      <c r="I22" s="3">
        <f t="shared" si="6"/>
        <v>20</v>
      </c>
      <c r="J22" s="1" t="e">
        <f t="shared" si="7"/>
        <v>#REF!</v>
      </c>
      <c r="K22" s="1" t="e">
        <f t="shared" si="8"/>
        <v>#REF!</v>
      </c>
      <c r="L22"/>
      <c r="M22" s="3">
        <f t="shared" si="9"/>
        <v>20</v>
      </c>
      <c r="N22" s="1" t="e">
        <f t="shared" si="10"/>
        <v>#REF!</v>
      </c>
      <c r="O22" s="1" t="e">
        <f t="shared" si="11"/>
        <v>#REF!</v>
      </c>
      <c r="P22"/>
      <c r="Q22" s="3">
        <f t="shared" si="12"/>
        <v>20</v>
      </c>
      <c r="R22" s="3">
        <f t="shared" si="13"/>
        <v>20</v>
      </c>
      <c r="S22" s="1">
        <f t="shared" si="20"/>
        <v>31633.880484454105</v>
      </c>
      <c r="T22" s="1">
        <f t="shared" si="21"/>
        <v>131.8078353518921</v>
      </c>
      <c r="U22" s="1">
        <f t="shared" si="14"/>
        <v>31765.688319805988</v>
      </c>
      <c r="X22" s="3">
        <f t="shared" si="15"/>
        <v>20</v>
      </c>
      <c r="Y22" s="1" t="e">
        <f t="shared" si="16"/>
        <v>#REF!</v>
      </c>
      <c r="Z22" s="1" t="e">
        <f t="shared" si="1"/>
        <v>#REF!</v>
      </c>
      <c r="AA22" t="e">
        <f t="shared" si="2"/>
        <v>#REF!</v>
      </c>
      <c r="AB22"/>
      <c r="AC22" s="3">
        <f t="shared" si="17"/>
        <v>20</v>
      </c>
      <c r="AD22" s="1" t="e">
        <f t="shared" si="18"/>
        <v>#REF!</v>
      </c>
      <c r="AE22" s="1" t="e">
        <f t="shared" si="3"/>
        <v>#REF!</v>
      </c>
      <c r="AF22" s="1" t="e">
        <f t="shared" si="4"/>
        <v>#REF!</v>
      </c>
    </row>
    <row r="23" spans="3:32" ht="12.75">
      <c r="C23" s="3">
        <f t="shared" si="5"/>
        <v>21</v>
      </c>
      <c r="D23" s="1" t="e">
        <f>IF(#REF!="Ordinary",E22*(1+D$1/100),F23)</f>
        <v>#REF!</v>
      </c>
      <c r="E23" s="1" t="e">
        <f>IF(#REF!="Ordinary",D23-E$2,G23)</f>
        <v>#REF!</v>
      </c>
      <c r="F23" s="1" t="e">
        <f t="shared" si="19"/>
        <v>#REF!</v>
      </c>
      <c r="G23" s="1" t="e">
        <f t="shared" si="22"/>
        <v>#REF!</v>
      </c>
      <c r="I23" s="3">
        <f t="shared" si="6"/>
        <v>21</v>
      </c>
      <c r="J23" s="1" t="e">
        <f t="shared" si="7"/>
        <v>#REF!</v>
      </c>
      <c r="K23" s="1" t="e">
        <f t="shared" si="8"/>
        <v>#REF!</v>
      </c>
      <c r="L23"/>
      <c r="M23" s="3">
        <f t="shared" si="9"/>
        <v>21</v>
      </c>
      <c r="N23" s="1" t="e">
        <f t="shared" si="10"/>
        <v>#REF!</v>
      </c>
      <c r="O23" s="1" t="e">
        <f t="shared" si="11"/>
        <v>#REF!</v>
      </c>
      <c r="P23"/>
      <c r="Q23" s="3">
        <f t="shared" si="12"/>
        <v>21</v>
      </c>
      <c r="R23" s="3">
        <f t="shared" si="13"/>
        <v>21</v>
      </c>
      <c r="S23" s="1">
        <f t="shared" si="20"/>
        <v>32765.688319805988</v>
      </c>
      <c r="T23" s="1">
        <f t="shared" si="21"/>
        <v>136.52370133252495</v>
      </c>
      <c r="U23" s="1">
        <f t="shared" si="14"/>
        <v>32902.21202113848</v>
      </c>
      <c r="X23" s="3">
        <f t="shared" si="15"/>
        <v>21</v>
      </c>
      <c r="Y23" s="1" t="e">
        <f t="shared" si="16"/>
        <v>#REF!</v>
      </c>
      <c r="Z23" s="1" t="e">
        <f t="shared" si="1"/>
        <v>#REF!</v>
      </c>
      <c r="AA23" t="e">
        <f t="shared" si="2"/>
        <v>#REF!</v>
      </c>
      <c r="AB23"/>
      <c r="AC23" s="3">
        <f t="shared" si="17"/>
        <v>21</v>
      </c>
      <c r="AD23" s="1" t="e">
        <f t="shared" si="18"/>
        <v>#REF!</v>
      </c>
      <c r="AE23" s="1" t="e">
        <f t="shared" si="3"/>
        <v>#REF!</v>
      </c>
      <c r="AF23" s="1" t="e">
        <f t="shared" si="4"/>
        <v>#REF!</v>
      </c>
    </row>
    <row r="24" spans="3:32" ht="12.75">
      <c r="C24" s="3">
        <f t="shared" si="5"/>
        <v>22</v>
      </c>
      <c r="D24" s="1" t="e">
        <f>IF(#REF!="Ordinary",E23*(1+D$1/100),F24)</f>
        <v>#REF!</v>
      </c>
      <c r="E24" s="1" t="e">
        <f>IF(#REF!="Ordinary",D24-E$2,G24)</f>
        <v>#REF!</v>
      </c>
      <c r="F24" s="1" t="e">
        <f t="shared" si="19"/>
        <v>#REF!</v>
      </c>
      <c r="G24" s="1" t="e">
        <f t="shared" si="22"/>
        <v>#REF!</v>
      </c>
      <c r="I24" s="3">
        <f t="shared" si="6"/>
        <v>22</v>
      </c>
      <c r="J24" s="1" t="e">
        <f t="shared" si="7"/>
        <v>#REF!</v>
      </c>
      <c r="K24" s="1" t="e">
        <f t="shared" si="8"/>
        <v>#REF!</v>
      </c>
      <c r="L24"/>
      <c r="M24" s="3">
        <f t="shared" si="9"/>
        <v>22</v>
      </c>
      <c r="N24" s="1" t="e">
        <f t="shared" si="10"/>
        <v>#REF!</v>
      </c>
      <c r="O24" s="1" t="e">
        <f t="shared" si="11"/>
        <v>#REF!</v>
      </c>
      <c r="P24"/>
      <c r="Q24" s="3">
        <f t="shared" si="12"/>
        <v>22</v>
      </c>
      <c r="R24" s="3">
        <f t="shared" si="13"/>
        <v>22</v>
      </c>
      <c r="S24" s="1">
        <f t="shared" si="20"/>
        <v>33902.21202113848</v>
      </c>
      <c r="T24" s="1">
        <f t="shared" si="21"/>
        <v>141.25921675474368</v>
      </c>
      <c r="U24" s="1">
        <f t="shared" si="14"/>
        <v>34043.47123789332</v>
      </c>
      <c r="X24" s="3">
        <f t="shared" si="15"/>
        <v>22</v>
      </c>
      <c r="Y24" s="1" t="e">
        <f t="shared" si="16"/>
        <v>#REF!</v>
      </c>
      <c r="Z24" s="1" t="e">
        <f t="shared" si="1"/>
        <v>#REF!</v>
      </c>
      <c r="AA24" t="e">
        <f t="shared" si="2"/>
        <v>#REF!</v>
      </c>
      <c r="AB24"/>
      <c r="AC24" s="3">
        <f t="shared" si="17"/>
        <v>22</v>
      </c>
      <c r="AD24" s="1" t="e">
        <f t="shared" si="18"/>
        <v>#REF!</v>
      </c>
      <c r="AE24" s="1" t="e">
        <f t="shared" si="3"/>
        <v>#REF!</v>
      </c>
      <c r="AF24" s="1" t="e">
        <f t="shared" si="4"/>
        <v>#REF!</v>
      </c>
    </row>
    <row r="25" spans="3:32" ht="12.75">
      <c r="C25" s="3">
        <f t="shared" si="5"/>
        <v>23</v>
      </c>
      <c r="D25" s="1" t="e">
        <f>IF(#REF!="Ordinary",E24*(1+D$1/100),F25)</f>
        <v>#REF!</v>
      </c>
      <c r="E25" s="1" t="e">
        <f>IF(#REF!="Ordinary",D25-E$2,G25)</f>
        <v>#REF!</v>
      </c>
      <c r="F25" s="1" t="e">
        <f t="shared" si="19"/>
        <v>#REF!</v>
      </c>
      <c r="G25" s="1" t="e">
        <f t="shared" si="22"/>
        <v>#REF!</v>
      </c>
      <c r="I25" s="3">
        <f t="shared" si="6"/>
        <v>23</v>
      </c>
      <c r="J25" s="1" t="e">
        <f t="shared" si="7"/>
        <v>#REF!</v>
      </c>
      <c r="K25" s="1" t="e">
        <f t="shared" si="8"/>
        <v>#REF!</v>
      </c>
      <c r="L25"/>
      <c r="M25" s="3">
        <f t="shared" si="9"/>
        <v>23</v>
      </c>
      <c r="N25" s="1" t="e">
        <f t="shared" si="10"/>
        <v>#REF!</v>
      </c>
      <c r="O25" s="1" t="e">
        <f t="shared" si="11"/>
        <v>#REF!</v>
      </c>
      <c r="P25"/>
      <c r="Q25" s="3">
        <f t="shared" si="12"/>
        <v>23</v>
      </c>
      <c r="R25" s="3">
        <f t="shared" si="13"/>
        <v>23</v>
      </c>
      <c r="S25" s="1">
        <f t="shared" si="20"/>
        <v>35043.47123789332</v>
      </c>
      <c r="T25" s="1">
        <f t="shared" si="21"/>
        <v>146.01446349122216</v>
      </c>
      <c r="U25" s="1">
        <f t="shared" si="14"/>
        <v>35189.4857013845</v>
      </c>
      <c r="X25" s="3">
        <f t="shared" si="15"/>
        <v>23</v>
      </c>
      <c r="Y25" s="1" t="e">
        <f t="shared" si="16"/>
        <v>#REF!</v>
      </c>
      <c r="Z25" s="1" t="e">
        <f t="shared" si="1"/>
        <v>#REF!</v>
      </c>
      <c r="AA25" t="e">
        <f t="shared" si="2"/>
        <v>#REF!</v>
      </c>
      <c r="AB25"/>
      <c r="AC25" s="3">
        <f t="shared" si="17"/>
        <v>23</v>
      </c>
      <c r="AD25" s="1" t="e">
        <f t="shared" si="18"/>
        <v>#REF!</v>
      </c>
      <c r="AE25" s="1" t="e">
        <f t="shared" si="3"/>
        <v>#REF!</v>
      </c>
      <c r="AF25" s="1" t="e">
        <f t="shared" si="4"/>
        <v>#REF!</v>
      </c>
    </row>
    <row r="26" spans="3:32" ht="12.75">
      <c r="C26" s="3">
        <f t="shared" si="5"/>
        <v>24</v>
      </c>
      <c r="D26" s="1" t="e">
        <f>IF(#REF!="Ordinary",E25*(1+D$1/100),F26)</f>
        <v>#REF!</v>
      </c>
      <c r="E26" s="1" t="e">
        <f>IF(#REF!="Ordinary",D26-E$2,G26)</f>
        <v>#REF!</v>
      </c>
      <c r="F26" s="1" t="e">
        <f t="shared" si="19"/>
        <v>#REF!</v>
      </c>
      <c r="G26" s="1" t="e">
        <f t="shared" si="22"/>
        <v>#REF!</v>
      </c>
      <c r="I26" s="3">
        <f t="shared" si="6"/>
        <v>24</v>
      </c>
      <c r="J26" s="1" t="e">
        <f t="shared" si="7"/>
        <v>#REF!</v>
      </c>
      <c r="K26" s="1" t="e">
        <f t="shared" si="8"/>
        <v>#REF!</v>
      </c>
      <c r="L26"/>
      <c r="M26" s="3">
        <f t="shared" si="9"/>
        <v>24</v>
      </c>
      <c r="N26" s="1" t="e">
        <f t="shared" si="10"/>
        <v>#REF!</v>
      </c>
      <c r="O26" s="1" t="e">
        <f t="shared" si="11"/>
        <v>#REF!</v>
      </c>
      <c r="P26"/>
      <c r="Q26" s="3">
        <f t="shared" si="12"/>
        <v>24</v>
      </c>
      <c r="R26" s="3">
        <f t="shared" si="13"/>
        <v>24</v>
      </c>
      <c r="S26" s="1">
        <f t="shared" si="20"/>
        <v>36189.4857013845</v>
      </c>
      <c r="T26" s="1">
        <f t="shared" si="21"/>
        <v>150.78952375576876</v>
      </c>
      <c r="U26" s="1">
        <f t="shared" si="14"/>
        <v>36340.27522514023</v>
      </c>
      <c r="X26" s="3">
        <f t="shared" si="15"/>
        <v>24</v>
      </c>
      <c r="Y26" s="1" t="e">
        <f t="shared" si="16"/>
        <v>#REF!</v>
      </c>
      <c r="Z26" s="1" t="e">
        <f t="shared" si="1"/>
        <v>#REF!</v>
      </c>
      <c r="AA26" t="e">
        <f t="shared" si="2"/>
        <v>#REF!</v>
      </c>
      <c r="AB26"/>
      <c r="AC26" s="3">
        <f t="shared" si="17"/>
        <v>24</v>
      </c>
      <c r="AD26" s="1" t="e">
        <f t="shared" si="18"/>
        <v>#REF!</v>
      </c>
      <c r="AE26" s="1" t="e">
        <f t="shared" si="3"/>
        <v>#REF!</v>
      </c>
      <c r="AF26" s="1" t="e">
        <f t="shared" si="4"/>
        <v>#REF!</v>
      </c>
    </row>
    <row r="27" spans="3:32" ht="12.75">
      <c r="C27" s="3">
        <f t="shared" si="5"/>
        <v>25</v>
      </c>
      <c r="D27" s="1" t="e">
        <f>IF(#REF!="Ordinary",E26*(1+D$1/100),F27)</f>
        <v>#REF!</v>
      </c>
      <c r="E27" s="1" t="e">
        <f>IF(#REF!="Ordinary",D27-E$2,G27)</f>
        <v>#REF!</v>
      </c>
      <c r="F27" s="1" t="e">
        <f t="shared" si="19"/>
        <v>#REF!</v>
      </c>
      <c r="G27" s="1" t="e">
        <f t="shared" si="22"/>
        <v>#REF!</v>
      </c>
      <c r="I27" s="3">
        <f t="shared" si="6"/>
        <v>25</v>
      </c>
      <c r="J27" s="1" t="e">
        <f t="shared" si="7"/>
        <v>#REF!</v>
      </c>
      <c r="K27" s="1" t="e">
        <f t="shared" si="8"/>
        <v>#REF!</v>
      </c>
      <c r="L27"/>
      <c r="M27" s="3">
        <f t="shared" si="9"/>
        <v>25</v>
      </c>
      <c r="N27" s="1" t="e">
        <f t="shared" si="10"/>
        <v>#REF!</v>
      </c>
      <c r="O27" s="1" t="e">
        <f t="shared" si="11"/>
        <v>#REF!</v>
      </c>
      <c r="P27"/>
      <c r="Q27" s="3">
        <f t="shared" si="12"/>
        <v>25</v>
      </c>
      <c r="R27" s="3">
        <f t="shared" si="13"/>
        <v>25</v>
      </c>
      <c r="S27" s="1">
        <f t="shared" si="20"/>
        <v>37340.27522514023</v>
      </c>
      <c r="T27" s="1">
        <f t="shared" si="21"/>
        <v>155.58448010475095</v>
      </c>
      <c r="U27" s="1">
        <f t="shared" si="14"/>
        <v>37495.85970524505</v>
      </c>
      <c r="X27" s="3">
        <f t="shared" si="15"/>
        <v>25</v>
      </c>
      <c r="Y27" s="1" t="e">
        <f t="shared" si="16"/>
        <v>#REF!</v>
      </c>
      <c r="Z27" s="1" t="e">
        <f t="shared" si="1"/>
        <v>#REF!</v>
      </c>
      <c r="AA27" t="e">
        <f t="shared" si="2"/>
        <v>#REF!</v>
      </c>
      <c r="AB27"/>
      <c r="AC27" s="3">
        <f t="shared" si="17"/>
        <v>25</v>
      </c>
      <c r="AD27" s="1" t="e">
        <f t="shared" si="18"/>
        <v>#REF!</v>
      </c>
      <c r="AE27" s="1" t="e">
        <f t="shared" si="3"/>
        <v>#REF!</v>
      </c>
      <c r="AF27" s="1" t="e">
        <f t="shared" si="4"/>
        <v>#REF!</v>
      </c>
    </row>
    <row r="28" spans="3:32" ht="12.75">
      <c r="C28" s="3">
        <f t="shared" si="5"/>
        <v>26</v>
      </c>
      <c r="D28" s="1" t="e">
        <f>IF(#REF!="Ordinary",E27*(1+D$1/100),F28)</f>
        <v>#REF!</v>
      </c>
      <c r="E28" s="1" t="e">
        <f>IF(#REF!="Ordinary",D28-E$2,G28)</f>
        <v>#REF!</v>
      </c>
      <c r="F28" s="1" t="e">
        <f t="shared" si="19"/>
        <v>#REF!</v>
      </c>
      <c r="G28" s="1" t="e">
        <f t="shared" si="22"/>
        <v>#REF!</v>
      </c>
      <c r="I28" s="3">
        <f t="shared" si="6"/>
        <v>26</v>
      </c>
      <c r="J28" s="1" t="e">
        <f t="shared" si="7"/>
        <v>#REF!</v>
      </c>
      <c r="K28" s="1" t="e">
        <f t="shared" si="8"/>
        <v>#REF!</v>
      </c>
      <c r="L28"/>
      <c r="M28" s="3">
        <f t="shared" si="9"/>
        <v>26</v>
      </c>
      <c r="N28" s="1" t="e">
        <f t="shared" si="10"/>
        <v>#REF!</v>
      </c>
      <c r="O28" s="1" t="e">
        <f t="shared" si="11"/>
        <v>#REF!</v>
      </c>
      <c r="P28"/>
      <c r="Q28" s="3">
        <f t="shared" si="12"/>
        <v>26</v>
      </c>
      <c r="R28" s="3">
        <f t="shared" si="13"/>
        <v>26</v>
      </c>
      <c r="S28" s="1">
        <f t="shared" si="20"/>
        <v>38495.85970524505</v>
      </c>
      <c r="T28" s="1">
        <f t="shared" si="21"/>
        <v>160.39941543852103</v>
      </c>
      <c r="U28" s="1">
        <f t="shared" si="14"/>
        <v>38656.25912068352</v>
      </c>
      <c r="X28" s="3">
        <f t="shared" si="15"/>
        <v>26</v>
      </c>
      <c r="Y28" s="1" t="e">
        <f t="shared" si="16"/>
        <v>#REF!</v>
      </c>
      <c r="Z28" s="1" t="e">
        <f t="shared" si="1"/>
        <v>#REF!</v>
      </c>
      <c r="AA28" t="e">
        <f t="shared" si="2"/>
        <v>#REF!</v>
      </c>
      <c r="AB28"/>
      <c r="AC28" s="3">
        <f t="shared" si="17"/>
        <v>26</v>
      </c>
      <c r="AD28" s="1" t="e">
        <f t="shared" si="18"/>
        <v>#REF!</v>
      </c>
      <c r="AE28" s="1" t="e">
        <f t="shared" si="3"/>
        <v>#REF!</v>
      </c>
      <c r="AF28" s="1" t="e">
        <f t="shared" si="4"/>
        <v>#REF!</v>
      </c>
    </row>
    <row r="29" spans="3:32" ht="12.75">
      <c r="C29" s="3">
        <f t="shared" si="5"/>
        <v>27</v>
      </c>
      <c r="D29" s="1" t="e">
        <f>IF(#REF!="Ordinary",E28*(1+D$1/100),F29)</f>
        <v>#REF!</v>
      </c>
      <c r="E29" s="1" t="e">
        <f>IF(#REF!="Ordinary",D29-E$2,G29)</f>
        <v>#REF!</v>
      </c>
      <c r="F29" s="1" t="e">
        <f t="shared" si="19"/>
        <v>#REF!</v>
      </c>
      <c r="G29" s="1" t="e">
        <f t="shared" si="22"/>
        <v>#REF!</v>
      </c>
      <c r="I29" s="3">
        <f t="shared" si="6"/>
        <v>27</v>
      </c>
      <c r="J29" s="1" t="e">
        <f t="shared" si="7"/>
        <v>#REF!</v>
      </c>
      <c r="K29" s="1" t="e">
        <f t="shared" si="8"/>
        <v>#REF!</v>
      </c>
      <c r="L29"/>
      <c r="M29" s="3">
        <f t="shared" si="9"/>
        <v>27</v>
      </c>
      <c r="N29" s="1" t="e">
        <f t="shared" si="10"/>
        <v>#REF!</v>
      </c>
      <c r="O29" s="1" t="e">
        <f t="shared" si="11"/>
        <v>#REF!</v>
      </c>
      <c r="P29"/>
      <c r="Q29" s="3">
        <f t="shared" si="12"/>
        <v>27</v>
      </c>
      <c r="R29" s="3">
        <f t="shared" si="13"/>
        <v>27</v>
      </c>
      <c r="S29" s="1">
        <f t="shared" si="20"/>
        <v>39656.25912068352</v>
      </c>
      <c r="T29" s="1">
        <f t="shared" si="21"/>
        <v>165.234413002848</v>
      </c>
      <c r="U29" s="1">
        <f t="shared" si="14"/>
        <v>39821.493533686385</v>
      </c>
      <c r="X29" s="3">
        <f t="shared" si="15"/>
        <v>27</v>
      </c>
      <c r="Y29" s="1" t="e">
        <f t="shared" si="16"/>
        <v>#REF!</v>
      </c>
      <c r="Z29" s="1" t="e">
        <f t="shared" si="1"/>
        <v>#REF!</v>
      </c>
      <c r="AA29" t="e">
        <f t="shared" si="2"/>
        <v>#REF!</v>
      </c>
      <c r="AB29"/>
      <c r="AC29" s="3">
        <f t="shared" si="17"/>
        <v>27</v>
      </c>
      <c r="AD29" s="1" t="e">
        <f t="shared" si="18"/>
        <v>#REF!</v>
      </c>
      <c r="AE29" s="1" t="e">
        <f t="shared" si="3"/>
        <v>#REF!</v>
      </c>
      <c r="AF29" s="1" t="e">
        <f t="shared" si="4"/>
        <v>#REF!</v>
      </c>
    </row>
    <row r="30" spans="3:32" ht="12.75">
      <c r="C30" s="3">
        <f t="shared" si="5"/>
        <v>28</v>
      </c>
      <c r="D30" s="1" t="e">
        <f>IF(#REF!="Ordinary",E29*(1+D$1/100),F30)</f>
        <v>#REF!</v>
      </c>
      <c r="E30" s="1" t="e">
        <f>IF(#REF!="Ordinary",D30-E$2,G30)</f>
        <v>#REF!</v>
      </c>
      <c r="F30" s="1" t="e">
        <f t="shared" si="19"/>
        <v>#REF!</v>
      </c>
      <c r="G30" s="1" t="e">
        <f t="shared" si="22"/>
        <v>#REF!</v>
      </c>
      <c r="I30" s="3">
        <f t="shared" si="6"/>
        <v>28</v>
      </c>
      <c r="J30" s="1" t="e">
        <f t="shared" si="7"/>
        <v>#REF!</v>
      </c>
      <c r="K30" s="1" t="e">
        <f t="shared" si="8"/>
        <v>#REF!</v>
      </c>
      <c r="L30"/>
      <c r="M30" s="3">
        <f t="shared" si="9"/>
        <v>28</v>
      </c>
      <c r="N30" s="1" t="e">
        <f t="shared" si="10"/>
        <v>#REF!</v>
      </c>
      <c r="O30" s="1" t="e">
        <f t="shared" si="11"/>
        <v>#REF!</v>
      </c>
      <c r="P30"/>
      <c r="Q30" s="3">
        <f t="shared" si="12"/>
        <v>28</v>
      </c>
      <c r="R30" s="3">
        <f t="shared" si="13"/>
        <v>28</v>
      </c>
      <c r="S30" s="1">
        <f t="shared" si="20"/>
        <v>40821.493533686385</v>
      </c>
      <c r="T30" s="1">
        <f t="shared" si="21"/>
        <v>170.08955639035995</v>
      </c>
      <c r="U30" s="1">
        <f t="shared" si="14"/>
        <v>40991.58309007673</v>
      </c>
      <c r="X30" s="3">
        <f t="shared" si="15"/>
        <v>28</v>
      </c>
      <c r="Y30" s="1" t="e">
        <f t="shared" si="16"/>
        <v>#REF!</v>
      </c>
      <c r="Z30" s="1" t="e">
        <f t="shared" si="1"/>
        <v>#REF!</v>
      </c>
      <c r="AA30" t="e">
        <f t="shared" si="2"/>
        <v>#REF!</v>
      </c>
      <c r="AB30"/>
      <c r="AC30" s="3">
        <f t="shared" si="17"/>
        <v>28</v>
      </c>
      <c r="AD30" s="1" t="e">
        <f t="shared" si="18"/>
        <v>#REF!</v>
      </c>
      <c r="AE30" s="1" t="e">
        <f t="shared" si="3"/>
        <v>#REF!</v>
      </c>
      <c r="AF30" s="1" t="e">
        <f t="shared" si="4"/>
        <v>#REF!</v>
      </c>
    </row>
    <row r="31" spans="3:32" ht="12.75">
      <c r="C31" s="3">
        <f t="shared" si="5"/>
        <v>29</v>
      </c>
      <c r="D31" s="1" t="e">
        <f>IF(#REF!="Ordinary",E30*(1+D$1/100),F31)</f>
        <v>#REF!</v>
      </c>
      <c r="E31" s="1" t="e">
        <f>IF(#REF!="Ordinary",D31-E$2,G31)</f>
        <v>#REF!</v>
      </c>
      <c r="F31" s="1" t="e">
        <f t="shared" si="19"/>
        <v>#REF!</v>
      </c>
      <c r="G31" s="1" t="e">
        <f t="shared" si="22"/>
        <v>#REF!</v>
      </c>
      <c r="I31" s="3">
        <f t="shared" si="6"/>
        <v>29</v>
      </c>
      <c r="J31" s="1" t="e">
        <f t="shared" si="7"/>
        <v>#REF!</v>
      </c>
      <c r="K31" s="1" t="e">
        <f t="shared" si="8"/>
        <v>#REF!</v>
      </c>
      <c r="L31"/>
      <c r="M31" s="3">
        <f t="shared" si="9"/>
        <v>29</v>
      </c>
      <c r="N31" s="1" t="e">
        <f t="shared" si="10"/>
        <v>#REF!</v>
      </c>
      <c r="O31" s="1" t="e">
        <f t="shared" si="11"/>
        <v>#REF!</v>
      </c>
      <c r="P31"/>
      <c r="Q31" s="3">
        <f t="shared" si="12"/>
        <v>29</v>
      </c>
      <c r="R31" s="3">
        <f t="shared" si="13"/>
        <v>29</v>
      </c>
      <c r="S31" s="1">
        <f t="shared" si="20"/>
        <v>41991.58309007673</v>
      </c>
      <c r="T31" s="1">
        <f t="shared" si="21"/>
        <v>174.96492954198638</v>
      </c>
      <c r="U31" s="1">
        <f t="shared" si="14"/>
        <v>42166.5480196187</v>
      </c>
      <c r="X31" s="3">
        <f t="shared" si="15"/>
        <v>29</v>
      </c>
      <c r="Y31" s="1" t="e">
        <f t="shared" si="16"/>
        <v>#REF!</v>
      </c>
      <c r="Z31" s="1" t="e">
        <f t="shared" si="1"/>
        <v>#REF!</v>
      </c>
      <c r="AA31" t="e">
        <f t="shared" si="2"/>
        <v>#REF!</v>
      </c>
      <c r="AB31"/>
      <c r="AC31" s="3">
        <f t="shared" si="17"/>
        <v>29</v>
      </c>
      <c r="AD31" s="1" t="e">
        <f t="shared" si="18"/>
        <v>#REF!</v>
      </c>
      <c r="AE31" s="1" t="e">
        <f t="shared" si="3"/>
        <v>#REF!</v>
      </c>
      <c r="AF31" s="1" t="e">
        <f t="shared" si="4"/>
        <v>#REF!</v>
      </c>
    </row>
    <row r="32" spans="3:32" ht="12.75">
      <c r="C32" s="3">
        <f t="shared" si="5"/>
        <v>30</v>
      </c>
      <c r="D32" s="1" t="e">
        <f>IF(#REF!="Ordinary",E31*(1+D$1/100),F32)</f>
        <v>#REF!</v>
      </c>
      <c r="E32" s="1" t="e">
        <f>IF(#REF!="Ordinary",D32-E$2,G32)</f>
        <v>#REF!</v>
      </c>
      <c r="F32" s="1" t="e">
        <f t="shared" si="19"/>
        <v>#REF!</v>
      </c>
      <c r="G32" s="1" t="e">
        <f t="shared" si="22"/>
        <v>#REF!</v>
      </c>
      <c r="I32" s="3">
        <f t="shared" si="6"/>
        <v>30</v>
      </c>
      <c r="J32" s="1" t="e">
        <f t="shared" si="7"/>
        <v>#REF!</v>
      </c>
      <c r="K32" s="1" t="e">
        <f t="shared" si="8"/>
        <v>#REF!</v>
      </c>
      <c r="L32"/>
      <c r="M32" s="3">
        <f t="shared" si="9"/>
        <v>30</v>
      </c>
      <c r="N32" s="1" t="e">
        <f t="shared" si="10"/>
        <v>#REF!</v>
      </c>
      <c r="O32" s="1" t="e">
        <f t="shared" si="11"/>
        <v>#REF!</v>
      </c>
      <c r="P32"/>
      <c r="Q32" s="3">
        <f t="shared" si="12"/>
        <v>30</v>
      </c>
      <c r="R32" s="3">
        <f t="shared" si="13"/>
        <v>30</v>
      </c>
      <c r="S32" s="1">
        <f t="shared" si="20"/>
        <v>43166.5480196187</v>
      </c>
      <c r="T32" s="1">
        <f t="shared" si="21"/>
        <v>179.86061674841125</v>
      </c>
      <c r="U32" s="1">
        <f t="shared" si="14"/>
        <v>43346.40863636724</v>
      </c>
      <c r="X32" s="3">
        <f t="shared" si="15"/>
        <v>30</v>
      </c>
      <c r="Y32" s="1" t="e">
        <f t="shared" si="16"/>
        <v>#REF!</v>
      </c>
      <c r="Z32" s="1" t="e">
        <f t="shared" si="1"/>
        <v>#REF!</v>
      </c>
      <c r="AA32" t="e">
        <f t="shared" si="2"/>
        <v>#REF!</v>
      </c>
      <c r="AB32"/>
      <c r="AC32" s="3">
        <f t="shared" si="17"/>
        <v>30</v>
      </c>
      <c r="AD32" s="1" t="e">
        <f t="shared" si="18"/>
        <v>#REF!</v>
      </c>
      <c r="AE32" s="1" t="e">
        <f t="shared" si="3"/>
        <v>#REF!</v>
      </c>
      <c r="AF32" s="1" t="e">
        <f t="shared" si="4"/>
        <v>#REF!</v>
      </c>
    </row>
    <row r="33" spans="3:32" ht="12.75">
      <c r="C33" s="3">
        <f t="shared" si="5"/>
        <v>31</v>
      </c>
      <c r="D33" s="1" t="e">
        <f>IF(#REF!="Ordinary",E32*(1+D$1/100),F33)</f>
        <v>#REF!</v>
      </c>
      <c r="E33" s="1" t="e">
        <f>IF(#REF!="Ordinary",D33-E$2,G33)</f>
        <v>#REF!</v>
      </c>
      <c r="F33" s="1" t="e">
        <f t="shared" si="19"/>
        <v>#REF!</v>
      </c>
      <c r="G33" s="1" t="e">
        <f t="shared" si="22"/>
        <v>#REF!</v>
      </c>
      <c r="I33" s="3">
        <f t="shared" si="6"/>
        <v>31</v>
      </c>
      <c r="J33" s="1" t="e">
        <f t="shared" si="7"/>
        <v>#REF!</v>
      </c>
      <c r="K33" s="1" t="e">
        <f t="shared" si="8"/>
        <v>#REF!</v>
      </c>
      <c r="L33"/>
      <c r="M33" s="3">
        <f t="shared" si="9"/>
        <v>31</v>
      </c>
      <c r="N33" s="1" t="e">
        <f t="shared" si="10"/>
        <v>#REF!</v>
      </c>
      <c r="O33" s="1" t="e">
        <f t="shared" si="11"/>
        <v>#REF!</v>
      </c>
      <c r="P33"/>
      <c r="Q33" s="3">
        <f t="shared" si="12"/>
        <v>31</v>
      </c>
      <c r="R33" s="3">
        <f t="shared" si="13"/>
        <v>31</v>
      </c>
      <c r="S33" s="1">
        <f t="shared" si="20"/>
        <v>44346.40863636724</v>
      </c>
      <c r="T33" s="1">
        <f t="shared" si="21"/>
        <v>184.77670265153017</v>
      </c>
      <c r="U33" s="1">
        <f t="shared" si="14"/>
        <v>44531.18533901871</v>
      </c>
      <c r="X33" s="3">
        <f t="shared" si="15"/>
        <v>31</v>
      </c>
      <c r="Y33" s="1" t="e">
        <f t="shared" si="16"/>
        <v>#REF!</v>
      </c>
      <c r="Z33" s="1" t="e">
        <f t="shared" si="1"/>
        <v>#REF!</v>
      </c>
      <c r="AA33" t="e">
        <f t="shared" si="2"/>
        <v>#REF!</v>
      </c>
      <c r="AB33"/>
      <c r="AC33" s="3">
        <f t="shared" si="17"/>
        <v>31</v>
      </c>
      <c r="AD33" s="1" t="e">
        <f t="shared" si="18"/>
        <v>#REF!</v>
      </c>
      <c r="AE33" s="1" t="e">
        <f t="shared" si="3"/>
        <v>#REF!</v>
      </c>
      <c r="AF33" s="1" t="e">
        <f t="shared" si="4"/>
        <v>#REF!</v>
      </c>
    </row>
    <row r="34" spans="3:32" ht="12.75">
      <c r="C34" s="3">
        <f t="shared" si="5"/>
        <v>32</v>
      </c>
      <c r="D34" s="1" t="e">
        <f>IF(#REF!="Ordinary",E33*(1+D$1/100),F34)</f>
        <v>#REF!</v>
      </c>
      <c r="E34" s="1" t="e">
        <f>IF(#REF!="Ordinary",D34-E$2,G34)</f>
        <v>#REF!</v>
      </c>
      <c r="F34" s="1" t="e">
        <f t="shared" si="19"/>
        <v>#REF!</v>
      </c>
      <c r="G34" s="1" t="e">
        <f t="shared" si="22"/>
        <v>#REF!</v>
      </c>
      <c r="I34" s="3">
        <f t="shared" si="6"/>
        <v>32</v>
      </c>
      <c r="J34" s="1" t="e">
        <f t="shared" si="7"/>
        <v>#REF!</v>
      </c>
      <c r="K34" s="1" t="e">
        <f t="shared" si="8"/>
        <v>#REF!</v>
      </c>
      <c r="L34"/>
      <c r="M34" s="3">
        <f t="shared" si="9"/>
        <v>32</v>
      </c>
      <c r="N34" s="1" t="e">
        <f t="shared" si="10"/>
        <v>#REF!</v>
      </c>
      <c r="O34" s="1" t="e">
        <f t="shared" si="11"/>
        <v>#REF!</v>
      </c>
      <c r="P34"/>
      <c r="Q34" s="3">
        <f t="shared" si="12"/>
        <v>32</v>
      </c>
      <c r="R34" s="3">
        <f t="shared" si="13"/>
        <v>32</v>
      </c>
      <c r="S34" s="1">
        <f t="shared" si="20"/>
        <v>45531.18533901871</v>
      </c>
      <c r="T34" s="1">
        <f t="shared" si="21"/>
        <v>189.7132722459113</v>
      </c>
      <c r="U34" s="1">
        <f t="shared" si="14"/>
        <v>45720.89861126464</v>
      </c>
      <c r="X34" s="3">
        <f t="shared" si="15"/>
        <v>32</v>
      </c>
      <c r="Y34" s="1" t="e">
        <f t="shared" si="16"/>
        <v>#REF!</v>
      </c>
      <c r="Z34" s="1" t="e">
        <f t="shared" si="1"/>
        <v>#REF!</v>
      </c>
      <c r="AA34" t="e">
        <f t="shared" si="2"/>
        <v>#REF!</v>
      </c>
      <c r="AB34"/>
      <c r="AC34" s="3">
        <f t="shared" si="17"/>
        <v>32</v>
      </c>
      <c r="AD34" s="1" t="e">
        <f t="shared" si="18"/>
        <v>#REF!</v>
      </c>
      <c r="AE34" s="1" t="e">
        <f t="shared" si="3"/>
        <v>#REF!</v>
      </c>
      <c r="AF34" s="1" t="e">
        <f t="shared" si="4"/>
        <v>#REF!</v>
      </c>
    </row>
    <row r="35" spans="3:32" ht="12.75">
      <c r="C35" s="3">
        <f t="shared" si="5"/>
        <v>33</v>
      </c>
      <c r="D35" s="1" t="e">
        <f>IF(#REF!="Ordinary",E34*(1+D$1/100),F35)</f>
        <v>#REF!</v>
      </c>
      <c r="E35" s="1" t="e">
        <f>IF(#REF!="Ordinary",D35-E$2,G35)</f>
        <v>#REF!</v>
      </c>
      <c r="F35" s="1" t="e">
        <f t="shared" si="19"/>
        <v>#REF!</v>
      </c>
      <c r="G35" s="1" t="e">
        <f t="shared" si="22"/>
        <v>#REF!</v>
      </c>
      <c r="I35" s="3">
        <f t="shared" si="6"/>
        <v>33</v>
      </c>
      <c r="J35" s="1" t="e">
        <f t="shared" si="7"/>
        <v>#REF!</v>
      </c>
      <c r="K35" s="1" t="e">
        <f t="shared" si="8"/>
        <v>#REF!</v>
      </c>
      <c r="L35"/>
      <c r="M35" s="3">
        <f t="shared" si="9"/>
        <v>33</v>
      </c>
      <c r="N35" s="1" t="e">
        <f t="shared" si="10"/>
        <v>#REF!</v>
      </c>
      <c r="O35" s="1" t="e">
        <f t="shared" si="11"/>
        <v>#REF!</v>
      </c>
      <c r="P35"/>
      <c r="Q35" s="3">
        <f t="shared" si="12"/>
        <v>33</v>
      </c>
      <c r="R35" s="3">
        <f t="shared" si="13"/>
        <v>33</v>
      </c>
      <c r="S35" s="1">
        <f t="shared" si="20"/>
        <v>46720.89861126464</v>
      </c>
      <c r="T35" s="1">
        <f t="shared" si="21"/>
        <v>194.67041088026932</v>
      </c>
      <c r="U35" s="1">
        <f t="shared" si="14"/>
        <v>46915.569022144875</v>
      </c>
      <c r="X35" s="3">
        <f t="shared" si="15"/>
        <v>33</v>
      </c>
      <c r="Y35" s="1" t="e">
        <f t="shared" si="16"/>
        <v>#REF!</v>
      </c>
      <c r="Z35" s="1" t="e">
        <f t="shared" si="1"/>
        <v>#REF!</v>
      </c>
      <c r="AA35" t="e">
        <f t="shared" si="2"/>
        <v>#REF!</v>
      </c>
      <c r="AB35"/>
      <c r="AC35" s="3">
        <f t="shared" si="17"/>
        <v>33</v>
      </c>
      <c r="AD35" s="1" t="e">
        <f t="shared" si="18"/>
        <v>#REF!</v>
      </c>
      <c r="AE35" s="1" t="e">
        <f t="shared" si="3"/>
        <v>#REF!</v>
      </c>
      <c r="AF35" s="1" t="e">
        <f t="shared" si="4"/>
        <v>#REF!</v>
      </c>
    </row>
    <row r="36" spans="3:32" ht="12.75">
      <c r="C36" s="3">
        <f t="shared" si="5"/>
        <v>34</v>
      </c>
      <c r="D36" s="1" t="e">
        <f>IF(#REF!="Ordinary",E35*(1+D$1/100),F36)</f>
        <v>#REF!</v>
      </c>
      <c r="E36" s="1" t="e">
        <f>IF(#REF!="Ordinary",D36-E$2,G36)</f>
        <v>#REF!</v>
      </c>
      <c r="F36" s="1" t="e">
        <f t="shared" si="19"/>
        <v>#REF!</v>
      </c>
      <c r="G36" s="1" t="e">
        <f t="shared" si="22"/>
        <v>#REF!</v>
      </c>
      <c r="I36" s="3">
        <f t="shared" si="6"/>
        <v>34</v>
      </c>
      <c r="J36" s="1" t="e">
        <f t="shared" si="7"/>
        <v>#REF!</v>
      </c>
      <c r="K36" s="1" t="e">
        <f t="shared" si="8"/>
        <v>#REF!</v>
      </c>
      <c r="L36"/>
      <c r="M36" s="3">
        <f t="shared" si="9"/>
        <v>34</v>
      </c>
      <c r="N36" s="1" t="e">
        <f t="shared" si="10"/>
        <v>#REF!</v>
      </c>
      <c r="O36" s="1" t="e">
        <f t="shared" si="11"/>
        <v>#REF!</v>
      </c>
      <c r="P36"/>
      <c r="Q36" s="3">
        <f t="shared" si="12"/>
        <v>34</v>
      </c>
      <c r="R36" s="3">
        <f t="shared" si="13"/>
        <v>34</v>
      </c>
      <c r="S36" s="1">
        <f t="shared" si="20"/>
        <v>47915.569022144875</v>
      </c>
      <c r="T36" s="1">
        <f t="shared" si="21"/>
        <v>199.64820425893697</v>
      </c>
      <c r="U36" s="1">
        <f t="shared" si="14"/>
        <v>48115.21722640386</v>
      </c>
      <c r="X36" s="3">
        <f t="shared" si="15"/>
        <v>34</v>
      </c>
      <c r="Y36" s="1" t="e">
        <f t="shared" si="16"/>
        <v>#REF!</v>
      </c>
      <c r="Z36" s="1" t="e">
        <f t="shared" si="1"/>
        <v>#REF!</v>
      </c>
      <c r="AA36" t="e">
        <f t="shared" si="2"/>
        <v>#REF!</v>
      </c>
      <c r="AB36"/>
      <c r="AC36" s="3">
        <f t="shared" si="17"/>
        <v>34</v>
      </c>
      <c r="AD36" s="1" t="e">
        <f t="shared" si="18"/>
        <v>#REF!</v>
      </c>
      <c r="AE36" s="1" t="e">
        <f t="shared" si="3"/>
        <v>#REF!</v>
      </c>
      <c r="AF36" s="1" t="e">
        <f t="shared" si="4"/>
        <v>#REF!</v>
      </c>
    </row>
    <row r="37" spans="3:32" ht="12.75">
      <c r="C37" s="3">
        <f t="shared" si="5"/>
        <v>35</v>
      </c>
      <c r="D37" s="1" t="e">
        <f>IF(#REF!="Ordinary",E36*(1+D$1/100),F37)</f>
        <v>#REF!</v>
      </c>
      <c r="E37" s="1" t="e">
        <f>IF(#REF!="Ordinary",D37-E$2,G37)</f>
        <v>#REF!</v>
      </c>
      <c r="F37" s="1" t="e">
        <f t="shared" si="19"/>
        <v>#REF!</v>
      </c>
      <c r="G37" s="1" t="e">
        <f t="shared" si="22"/>
        <v>#REF!</v>
      </c>
      <c r="I37" s="3">
        <f t="shared" si="6"/>
        <v>35</v>
      </c>
      <c r="J37" s="1" t="e">
        <f t="shared" si="7"/>
        <v>#REF!</v>
      </c>
      <c r="K37" s="1" t="e">
        <f t="shared" si="8"/>
        <v>#REF!</v>
      </c>
      <c r="L37"/>
      <c r="M37" s="3">
        <f t="shared" si="9"/>
        <v>35</v>
      </c>
      <c r="N37" s="1" t="e">
        <f t="shared" si="10"/>
        <v>#REF!</v>
      </c>
      <c r="O37" s="1" t="e">
        <f t="shared" si="11"/>
        <v>#REF!</v>
      </c>
      <c r="P37"/>
      <c r="Q37" s="3">
        <f t="shared" si="12"/>
        <v>35</v>
      </c>
      <c r="R37" s="3">
        <f t="shared" si="13"/>
        <v>35</v>
      </c>
      <c r="S37" s="1">
        <f t="shared" si="20"/>
        <v>49115.21722640386</v>
      </c>
      <c r="T37" s="1">
        <f t="shared" si="21"/>
        <v>204.64673844334942</v>
      </c>
      <c r="U37" s="1">
        <f t="shared" si="14"/>
        <v>49319.86396484717</v>
      </c>
      <c r="X37" s="3">
        <f t="shared" si="15"/>
        <v>35</v>
      </c>
      <c r="Y37" s="1" t="e">
        <f t="shared" si="16"/>
        <v>#REF!</v>
      </c>
      <c r="Z37" s="1" t="e">
        <f t="shared" si="1"/>
        <v>#REF!</v>
      </c>
      <c r="AA37" t="e">
        <f t="shared" si="2"/>
        <v>#REF!</v>
      </c>
      <c r="AB37"/>
      <c r="AC37" s="3">
        <f t="shared" si="17"/>
        <v>35</v>
      </c>
      <c r="AD37" s="1" t="e">
        <f t="shared" si="18"/>
        <v>#REF!</v>
      </c>
      <c r="AE37" s="1" t="e">
        <f t="shared" si="3"/>
        <v>#REF!</v>
      </c>
      <c r="AF37" s="1" t="e">
        <f t="shared" si="4"/>
        <v>#REF!</v>
      </c>
    </row>
    <row r="38" spans="3:32" ht="12.75">
      <c r="C38" s="3">
        <f t="shared" si="5"/>
        <v>36</v>
      </c>
      <c r="D38" s="1" t="e">
        <f>IF(#REF!="Ordinary",E37*(1+D$1/100),F38)</f>
        <v>#REF!</v>
      </c>
      <c r="E38" s="1" t="e">
        <f>IF(#REF!="Ordinary",D38-E$2,G38)</f>
        <v>#REF!</v>
      </c>
      <c r="F38" s="1" t="e">
        <f t="shared" si="19"/>
        <v>#REF!</v>
      </c>
      <c r="G38" s="1" t="e">
        <f t="shared" si="22"/>
        <v>#REF!</v>
      </c>
      <c r="I38" s="3">
        <f t="shared" si="6"/>
        <v>36</v>
      </c>
      <c r="J38" s="1" t="e">
        <f t="shared" si="7"/>
        <v>#REF!</v>
      </c>
      <c r="K38" s="1" t="e">
        <f t="shared" si="8"/>
        <v>#REF!</v>
      </c>
      <c r="L38"/>
      <c r="M38" s="3">
        <f t="shared" si="9"/>
        <v>36</v>
      </c>
      <c r="N38" s="1" t="e">
        <f t="shared" si="10"/>
        <v>#REF!</v>
      </c>
      <c r="O38" s="1" t="e">
        <f t="shared" si="11"/>
        <v>#REF!</v>
      </c>
      <c r="P38"/>
      <c r="Q38" s="3">
        <f t="shared" si="12"/>
        <v>36</v>
      </c>
      <c r="R38" s="3">
        <f t="shared" si="13"/>
        <v>36</v>
      </c>
      <c r="S38" s="1">
        <f t="shared" si="20"/>
        <v>50319.86396484717</v>
      </c>
      <c r="T38" s="1">
        <f t="shared" si="21"/>
        <v>209.6660998535299</v>
      </c>
      <c r="U38" s="1">
        <f t="shared" si="14"/>
        <v>50529.53006470068</v>
      </c>
      <c r="X38" s="3">
        <f t="shared" si="15"/>
        <v>36</v>
      </c>
      <c r="Y38" s="1" t="e">
        <f t="shared" si="16"/>
        <v>#REF!</v>
      </c>
      <c r="Z38" s="1" t="e">
        <f t="shared" si="1"/>
        <v>#REF!</v>
      </c>
      <c r="AA38" t="e">
        <f t="shared" si="2"/>
        <v>#REF!</v>
      </c>
      <c r="AB38"/>
      <c r="AC38" s="3">
        <f t="shared" si="17"/>
        <v>36</v>
      </c>
      <c r="AD38" s="1" t="e">
        <f t="shared" si="18"/>
        <v>#REF!</v>
      </c>
      <c r="AE38" s="1" t="e">
        <f t="shared" si="3"/>
        <v>#REF!</v>
      </c>
      <c r="AF38" s="1" t="e">
        <f t="shared" si="4"/>
        <v>#REF!</v>
      </c>
    </row>
    <row r="39" spans="3:32" ht="12.75">
      <c r="C39" s="3">
        <f t="shared" si="5"/>
        <v>37</v>
      </c>
      <c r="D39" s="1" t="e">
        <f>IF(#REF!="Ordinary",E38*(1+D$1/100),F39)</f>
        <v>#REF!</v>
      </c>
      <c r="E39" s="1" t="e">
        <f>IF(#REF!="Ordinary",D39-E$2,G39)</f>
        <v>#REF!</v>
      </c>
      <c r="F39" s="1" t="e">
        <f t="shared" si="19"/>
        <v>#REF!</v>
      </c>
      <c r="G39" s="1" t="e">
        <f t="shared" si="22"/>
        <v>#REF!</v>
      </c>
      <c r="I39" s="3">
        <f t="shared" si="6"/>
        <v>37</v>
      </c>
      <c r="J39" s="1" t="e">
        <f t="shared" si="7"/>
        <v>#REF!</v>
      </c>
      <c r="K39" s="1" t="e">
        <f t="shared" si="8"/>
        <v>#REF!</v>
      </c>
      <c r="L39"/>
      <c r="M39" s="3">
        <f t="shared" si="9"/>
        <v>37</v>
      </c>
      <c r="N39" s="1" t="e">
        <f t="shared" si="10"/>
        <v>#REF!</v>
      </c>
      <c r="O39" s="1" t="e">
        <f t="shared" si="11"/>
        <v>#REF!</v>
      </c>
      <c r="P39"/>
      <c r="Q39" s="3">
        <f t="shared" si="12"/>
        <v>37</v>
      </c>
      <c r="R39" s="3">
        <f t="shared" si="13"/>
        <v>37</v>
      </c>
      <c r="S39" s="1">
        <f t="shared" si="20"/>
        <v>51529.53006470068</v>
      </c>
      <c r="T39" s="1">
        <f t="shared" si="21"/>
        <v>214.70637526958618</v>
      </c>
      <c r="U39" s="1">
        <f t="shared" si="14"/>
        <v>51744.23643997029</v>
      </c>
      <c r="X39" s="3">
        <f t="shared" si="15"/>
        <v>37</v>
      </c>
      <c r="Y39" s="1" t="e">
        <f t="shared" si="16"/>
        <v>#REF!</v>
      </c>
      <c r="Z39" s="1" t="e">
        <f t="shared" si="1"/>
        <v>#REF!</v>
      </c>
      <c r="AA39" t="e">
        <f t="shared" si="2"/>
        <v>#REF!</v>
      </c>
      <c r="AB39"/>
      <c r="AC39" s="3">
        <f t="shared" si="17"/>
        <v>37</v>
      </c>
      <c r="AD39" s="1" t="e">
        <f t="shared" si="18"/>
        <v>#REF!</v>
      </c>
      <c r="AE39" s="1" t="e">
        <f t="shared" si="3"/>
        <v>#REF!</v>
      </c>
      <c r="AF39" s="1" t="e">
        <f t="shared" si="4"/>
        <v>#REF!</v>
      </c>
    </row>
    <row r="40" spans="3:32" ht="12.75">
      <c r="C40" s="3">
        <f t="shared" si="5"/>
        <v>38</v>
      </c>
      <c r="D40" s="1" t="e">
        <f>IF(#REF!="Ordinary",E39*(1+D$1/100),F40)</f>
        <v>#REF!</v>
      </c>
      <c r="E40" s="1" t="e">
        <f>IF(#REF!="Ordinary",D40-E$2,G40)</f>
        <v>#REF!</v>
      </c>
      <c r="F40" s="1" t="e">
        <f t="shared" si="19"/>
        <v>#REF!</v>
      </c>
      <c r="G40" s="1" t="e">
        <f t="shared" si="22"/>
        <v>#REF!</v>
      </c>
      <c r="I40" s="3">
        <f t="shared" si="6"/>
        <v>38</v>
      </c>
      <c r="J40" s="1" t="e">
        <f t="shared" si="7"/>
        <v>#REF!</v>
      </c>
      <c r="K40" s="1" t="e">
        <f t="shared" si="8"/>
        <v>#REF!</v>
      </c>
      <c r="L40"/>
      <c r="M40" s="3">
        <f t="shared" si="9"/>
        <v>38</v>
      </c>
      <c r="N40" s="1" t="e">
        <f t="shared" si="10"/>
        <v>#REF!</v>
      </c>
      <c r="O40" s="1" t="e">
        <f t="shared" si="11"/>
        <v>#REF!</v>
      </c>
      <c r="P40"/>
      <c r="Q40" s="3">
        <f t="shared" si="12"/>
        <v>38</v>
      </c>
      <c r="R40" s="3">
        <f t="shared" si="13"/>
        <v>38</v>
      </c>
      <c r="S40" s="1">
        <f t="shared" si="20"/>
        <v>52744.23643997029</v>
      </c>
      <c r="T40" s="1">
        <f t="shared" si="21"/>
        <v>219.76765183320956</v>
      </c>
      <c r="U40" s="1">
        <f t="shared" si="14"/>
        <v>52964.004091803545</v>
      </c>
      <c r="X40" s="3">
        <f t="shared" si="15"/>
        <v>38</v>
      </c>
      <c r="Y40" s="1" t="e">
        <f t="shared" si="16"/>
        <v>#REF!</v>
      </c>
      <c r="Z40" s="1" t="e">
        <f t="shared" si="1"/>
        <v>#REF!</v>
      </c>
      <c r="AA40" t="e">
        <f t="shared" si="2"/>
        <v>#REF!</v>
      </c>
      <c r="AB40"/>
      <c r="AC40" s="3">
        <f t="shared" si="17"/>
        <v>38</v>
      </c>
      <c r="AD40" s="1" t="e">
        <f t="shared" si="18"/>
        <v>#REF!</v>
      </c>
      <c r="AE40" s="1" t="e">
        <f t="shared" si="3"/>
        <v>#REF!</v>
      </c>
      <c r="AF40" s="1" t="e">
        <f t="shared" si="4"/>
        <v>#REF!</v>
      </c>
    </row>
    <row r="41" spans="3:32" ht="12.75">
      <c r="C41" s="3">
        <f t="shared" si="5"/>
        <v>39</v>
      </c>
      <c r="D41" s="1" t="e">
        <f>IF(#REF!="Ordinary",E40*(1+D$1/100),F41)</f>
        <v>#REF!</v>
      </c>
      <c r="E41" s="1" t="e">
        <f>IF(#REF!="Ordinary",D41-E$2,G41)</f>
        <v>#REF!</v>
      </c>
      <c r="F41" s="1" t="e">
        <f t="shared" si="19"/>
        <v>#REF!</v>
      </c>
      <c r="G41" s="1" t="e">
        <f t="shared" si="22"/>
        <v>#REF!</v>
      </c>
      <c r="I41" s="3">
        <f t="shared" si="6"/>
        <v>39</v>
      </c>
      <c r="J41" s="1" t="e">
        <f t="shared" si="7"/>
        <v>#REF!</v>
      </c>
      <c r="K41" s="1" t="e">
        <f t="shared" si="8"/>
        <v>#REF!</v>
      </c>
      <c r="L41"/>
      <c r="M41" s="3">
        <f t="shared" si="9"/>
        <v>39</v>
      </c>
      <c r="N41" s="1" t="e">
        <f t="shared" si="10"/>
        <v>#REF!</v>
      </c>
      <c r="O41" s="1" t="e">
        <f t="shared" si="11"/>
        <v>#REF!</v>
      </c>
      <c r="P41"/>
      <c r="Q41" s="3">
        <f t="shared" si="12"/>
        <v>39</v>
      </c>
      <c r="R41" s="3">
        <f t="shared" si="13"/>
        <v>39</v>
      </c>
      <c r="S41" s="1">
        <f t="shared" si="20"/>
        <v>53964.004091803545</v>
      </c>
      <c r="T41" s="1">
        <f t="shared" si="21"/>
        <v>224.85001704918145</v>
      </c>
      <c r="U41" s="1">
        <f t="shared" si="14"/>
        <v>54188.8541088527</v>
      </c>
      <c r="X41" s="3">
        <f t="shared" si="15"/>
        <v>39</v>
      </c>
      <c r="Y41" s="1" t="e">
        <f t="shared" si="16"/>
        <v>#REF!</v>
      </c>
      <c r="Z41" s="1" t="e">
        <f t="shared" si="1"/>
        <v>#REF!</v>
      </c>
      <c r="AA41" t="e">
        <f t="shared" si="2"/>
        <v>#REF!</v>
      </c>
      <c r="AB41"/>
      <c r="AC41" s="3">
        <f t="shared" si="17"/>
        <v>39</v>
      </c>
      <c r="AD41" s="1" t="e">
        <f t="shared" si="18"/>
        <v>#REF!</v>
      </c>
      <c r="AE41" s="1" t="e">
        <f t="shared" si="3"/>
        <v>#REF!</v>
      </c>
      <c r="AF41" s="1" t="e">
        <f t="shared" si="4"/>
        <v>#REF!</v>
      </c>
    </row>
    <row r="42" spans="3:32" ht="12.75">
      <c r="C42" s="3">
        <f t="shared" si="5"/>
        <v>40</v>
      </c>
      <c r="D42" s="1" t="e">
        <f>IF(#REF!="Ordinary",E41*(1+D$1/100),F42)</f>
        <v>#REF!</v>
      </c>
      <c r="E42" s="1" t="e">
        <f>IF(#REF!="Ordinary",D42-E$2,G42)</f>
        <v>#REF!</v>
      </c>
      <c r="F42" s="1" t="e">
        <f t="shared" si="19"/>
        <v>#REF!</v>
      </c>
      <c r="G42" s="1" t="e">
        <f t="shared" si="22"/>
        <v>#REF!</v>
      </c>
      <c r="I42" s="3">
        <f t="shared" si="6"/>
        <v>40</v>
      </c>
      <c r="J42" s="1" t="e">
        <f t="shared" si="7"/>
        <v>#REF!</v>
      </c>
      <c r="K42" s="1" t="e">
        <f t="shared" si="8"/>
        <v>#REF!</v>
      </c>
      <c r="L42"/>
      <c r="M42" s="3">
        <f t="shared" si="9"/>
        <v>40</v>
      </c>
      <c r="N42" s="1" t="e">
        <f t="shared" si="10"/>
        <v>#REF!</v>
      </c>
      <c r="O42" s="1" t="e">
        <f t="shared" si="11"/>
        <v>#REF!</v>
      </c>
      <c r="P42"/>
      <c r="Q42" s="3">
        <f t="shared" si="12"/>
        <v>40</v>
      </c>
      <c r="R42" s="3">
        <f t="shared" si="13"/>
        <v>40</v>
      </c>
      <c r="S42" s="1">
        <f t="shared" si="20"/>
        <v>55188.8541088527</v>
      </c>
      <c r="T42" s="1">
        <f t="shared" si="21"/>
        <v>229.95355878688625</v>
      </c>
      <c r="U42" s="1">
        <f t="shared" si="14"/>
        <v>55418.80766763956</v>
      </c>
      <c r="X42" s="3">
        <f t="shared" si="15"/>
        <v>40</v>
      </c>
      <c r="Y42" s="1" t="e">
        <f t="shared" si="16"/>
        <v>#REF!</v>
      </c>
      <c r="Z42" s="1" t="e">
        <f t="shared" si="1"/>
        <v>#REF!</v>
      </c>
      <c r="AA42" t="e">
        <f t="shared" si="2"/>
        <v>#REF!</v>
      </c>
      <c r="AB42"/>
      <c r="AC42" s="3">
        <f t="shared" si="17"/>
        <v>40</v>
      </c>
      <c r="AD42" s="1" t="e">
        <f t="shared" si="18"/>
        <v>#REF!</v>
      </c>
      <c r="AE42" s="1" t="e">
        <f t="shared" si="3"/>
        <v>#REF!</v>
      </c>
      <c r="AF42" s="1" t="e">
        <f t="shared" si="4"/>
        <v>#REF!</v>
      </c>
    </row>
    <row r="43" spans="3:32" ht="12.75">
      <c r="C43" s="3">
        <f t="shared" si="5"/>
        <v>41</v>
      </c>
      <c r="D43" s="1" t="e">
        <f>IF(#REF!="Ordinary",E42*(1+D$1/100),F43)</f>
        <v>#REF!</v>
      </c>
      <c r="E43" s="1" t="e">
        <f>IF(#REF!="Ordinary",D43-E$2,G43)</f>
        <v>#REF!</v>
      </c>
      <c r="F43" s="1" t="e">
        <f t="shared" si="19"/>
        <v>#REF!</v>
      </c>
      <c r="G43" s="1" t="e">
        <f t="shared" si="22"/>
        <v>#REF!</v>
      </c>
      <c r="I43" s="3">
        <f t="shared" si="6"/>
        <v>41</v>
      </c>
      <c r="J43" s="1" t="e">
        <f t="shared" si="7"/>
        <v>#REF!</v>
      </c>
      <c r="K43" s="1" t="e">
        <f t="shared" si="8"/>
        <v>#REF!</v>
      </c>
      <c r="L43"/>
      <c r="M43" s="3">
        <f t="shared" si="9"/>
        <v>41</v>
      </c>
      <c r="N43" s="1" t="e">
        <f t="shared" si="10"/>
        <v>#REF!</v>
      </c>
      <c r="O43" s="1" t="e">
        <f t="shared" si="11"/>
        <v>#REF!</v>
      </c>
      <c r="P43"/>
      <c r="Q43" s="3">
        <f t="shared" si="12"/>
        <v>41</v>
      </c>
      <c r="R43" s="3">
        <f t="shared" si="13"/>
        <v>41</v>
      </c>
      <c r="S43" s="1">
        <f t="shared" si="20"/>
        <v>56418.80766763956</v>
      </c>
      <c r="T43" s="1">
        <f t="shared" si="21"/>
        <v>235.07836528183148</v>
      </c>
      <c r="U43" s="1">
        <f t="shared" si="14"/>
        <v>56653.88603292147</v>
      </c>
      <c r="X43" s="3">
        <f t="shared" si="15"/>
        <v>41</v>
      </c>
      <c r="Y43" s="1" t="e">
        <f t="shared" si="16"/>
        <v>#REF!</v>
      </c>
      <c r="Z43" s="1" t="e">
        <f t="shared" si="1"/>
        <v>#REF!</v>
      </c>
      <c r="AA43" t="e">
        <f t="shared" si="2"/>
        <v>#REF!</v>
      </c>
      <c r="AB43"/>
      <c r="AC43" s="3">
        <f t="shared" si="17"/>
        <v>41</v>
      </c>
      <c r="AD43" s="1" t="e">
        <f t="shared" si="18"/>
        <v>#REF!</v>
      </c>
      <c r="AE43" s="1" t="e">
        <f t="shared" si="3"/>
        <v>#REF!</v>
      </c>
      <c r="AF43" s="1" t="e">
        <f t="shared" si="4"/>
        <v>#REF!</v>
      </c>
    </row>
    <row r="44" spans="3:32" ht="12.75">
      <c r="C44" s="3">
        <f t="shared" si="5"/>
        <v>42</v>
      </c>
      <c r="D44" s="1" t="e">
        <f>IF(#REF!="Ordinary",E43*(1+D$1/100),F44)</f>
        <v>#REF!</v>
      </c>
      <c r="E44" s="1" t="e">
        <f>IF(#REF!="Ordinary",D44-E$2,G44)</f>
        <v>#REF!</v>
      </c>
      <c r="F44" s="1" t="e">
        <f t="shared" si="19"/>
        <v>#REF!</v>
      </c>
      <c r="G44" s="1" t="e">
        <f t="shared" si="22"/>
        <v>#REF!</v>
      </c>
      <c r="I44" s="3">
        <f t="shared" si="6"/>
        <v>42</v>
      </c>
      <c r="J44" s="1" t="e">
        <f t="shared" si="7"/>
        <v>#REF!</v>
      </c>
      <c r="K44" s="1" t="e">
        <f t="shared" si="8"/>
        <v>#REF!</v>
      </c>
      <c r="L44"/>
      <c r="M44" s="3">
        <f t="shared" si="9"/>
        <v>42</v>
      </c>
      <c r="N44" s="1" t="e">
        <f t="shared" si="10"/>
        <v>#REF!</v>
      </c>
      <c r="O44" s="1" t="e">
        <f t="shared" si="11"/>
        <v>#REF!</v>
      </c>
      <c r="P44"/>
      <c r="Q44" s="3">
        <f t="shared" si="12"/>
        <v>42</v>
      </c>
      <c r="R44" s="3">
        <f t="shared" si="13"/>
        <v>42</v>
      </c>
      <c r="S44" s="1">
        <f t="shared" si="20"/>
        <v>57653.88603292147</v>
      </c>
      <c r="T44" s="1">
        <f t="shared" si="21"/>
        <v>240.2245251371728</v>
      </c>
      <c r="U44" s="1">
        <f t="shared" si="14"/>
        <v>57894.1105580586</v>
      </c>
      <c r="X44" s="3">
        <f t="shared" si="15"/>
        <v>42</v>
      </c>
      <c r="Y44" s="1" t="e">
        <f t="shared" si="16"/>
        <v>#REF!</v>
      </c>
      <c r="Z44" s="1" t="e">
        <f t="shared" si="1"/>
        <v>#REF!</v>
      </c>
      <c r="AA44" t="e">
        <f t="shared" si="2"/>
        <v>#REF!</v>
      </c>
      <c r="AB44"/>
      <c r="AC44" s="3">
        <f t="shared" si="17"/>
        <v>42</v>
      </c>
      <c r="AD44" s="1" t="e">
        <f t="shared" si="18"/>
        <v>#REF!</v>
      </c>
      <c r="AE44" s="1" t="e">
        <f t="shared" si="3"/>
        <v>#REF!</v>
      </c>
      <c r="AF44" s="1" t="e">
        <f t="shared" si="4"/>
        <v>#REF!</v>
      </c>
    </row>
    <row r="45" spans="3:32" ht="12.75">
      <c r="C45" s="3">
        <f t="shared" si="5"/>
        <v>43</v>
      </c>
      <c r="D45" s="1" t="e">
        <f>IF(#REF!="Ordinary",E44*(1+D$1/100),F45)</f>
        <v>#REF!</v>
      </c>
      <c r="E45" s="1" t="e">
        <f>IF(#REF!="Ordinary",D45-E$2,G45)</f>
        <v>#REF!</v>
      </c>
      <c r="F45" s="1" t="e">
        <f t="shared" si="19"/>
        <v>#REF!</v>
      </c>
      <c r="G45" s="1" t="e">
        <f t="shared" si="22"/>
        <v>#REF!</v>
      </c>
      <c r="I45" s="3">
        <f t="shared" si="6"/>
        <v>43</v>
      </c>
      <c r="J45" s="1" t="e">
        <f t="shared" si="7"/>
        <v>#REF!</v>
      </c>
      <c r="K45" s="1" t="e">
        <f t="shared" si="8"/>
        <v>#REF!</v>
      </c>
      <c r="L45"/>
      <c r="M45" s="3">
        <f t="shared" si="9"/>
        <v>43</v>
      </c>
      <c r="N45" s="1" t="e">
        <f t="shared" si="10"/>
        <v>#REF!</v>
      </c>
      <c r="O45" s="1" t="e">
        <f t="shared" si="11"/>
        <v>#REF!</v>
      </c>
      <c r="P45"/>
      <c r="Q45" s="3">
        <f t="shared" si="12"/>
        <v>43</v>
      </c>
      <c r="R45" s="3">
        <f t="shared" si="13"/>
        <v>43</v>
      </c>
      <c r="S45" s="1">
        <f t="shared" si="20"/>
        <v>58894.1105580586</v>
      </c>
      <c r="T45" s="1">
        <f t="shared" si="21"/>
        <v>245.39212732524416</v>
      </c>
      <c r="U45" s="1">
        <f t="shared" si="14"/>
        <v>59139.502685383864</v>
      </c>
      <c r="X45" s="3">
        <f t="shared" si="15"/>
        <v>43</v>
      </c>
      <c r="Y45" s="1" t="e">
        <f t="shared" si="16"/>
        <v>#REF!</v>
      </c>
      <c r="Z45" s="1" t="e">
        <f t="shared" si="1"/>
        <v>#REF!</v>
      </c>
      <c r="AA45" t="e">
        <f t="shared" si="2"/>
        <v>#REF!</v>
      </c>
      <c r="AB45"/>
      <c r="AC45" s="3">
        <f t="shared" si="17"/>
        <v>43</v>
      </c>
      <c r="AD45" s="1" t="e">
        <f t="shared" si="18"/>
        <v>#REF!</v>
      </c>
      <c r="AE45" s="1" t="e">
        <f t="shared" si="3"/>
        <v>#REF!</v>
      </c>
      <c r="AF45" s="1" t="e">
        <f t="shared" si="4"/>
        <v>#REF!</v>
      </c>
    </row>
    <row r="46" spans="3:32" ht="12.75">
      <c r="C46" s="3">
        <f t="shared" si="5"/>
        <v>44</v>
      </c>
      <c r="D46" s="1" t="e">
        <f>IF(#REF!="Ordinary",E45*(1+D$1/100),F46)</f>
        <v>#REF!</v>
      </c>
      <c r="E46" s="1" t="e">
        <f>IF(#REF!="Ordinary",D46-E$2,G46)</f>
        <v>#REF!</v>
      </c>
      <c r="F46" s="1" t="e">
        <f t="shared" si="19"/>
        <v>#REF!</v>
      </c>
      <c r="G46" s="1" t="e">
        <f t="shared" si="22"/>
        <v>#REF!</v>
      </c>
      <c r="I46" s="3">
        <f t="shared" si="6"/>
        <v>44</v>
      </c>
      <c r="J46" s="1" t="e">
        <f t="shared" si="7"/>
        <v>#REF!</v>
      </c>
      <c r="K46" s="1" t="e">
        <f t="shared" si="8"/>
        <v>#REF!</v>
      </c>
      <c r="L46"/>
      <c r="M46" s="3">
        <f t="shared" si="9"/>
        <v>44</v>
      </c>
      <c r="N46" s="1" t="e">
        <f t="shared" si="10"/>
        <v>#REF!</v>
      </c>
      <c r="O46" s="1" t="e">
        <f t="shared" si="11"/>
        <v>#REF!</v>
      </c>
      <c r="P46"/>
      <c r="Q46" s="3">
        <f t="shared" si="12"/>
        <v>44</v>
      </c>
      <c r="R46" s="3">
        <f t="shared" si="13"/>
        <v>44</v>
      </c>
      <c r="S46" s="1">
        <f t="shared" si="20"/>
        <v>60139.502685383864</v>
      </c>
      <c r="T46" s="1">
        <f t="shared" si="21"/>
        <v>250.58126118909942</v>
      </c>
      <c r="U46" s="1">
        <f t="shared" si="14"/>
        <v>60390.083946572915</v>
      </c>
      <c r="X46" s="3">
        <f t="shared" si="15"/>
        <v>44</v>
      </c>
      <c r="Y46" s="1" t="e">
        <f t="shared" si="16"/>
        <v>#REF!</v>
      </c>
      <c r="Z46" s="1" t="e">
        <f t="shared" si="1"/>
        <v>#REF!</v>
      </c>
      <c r="AA46" t="e">
        <f t="shared" si="2"/>
        <v>#REF!</v>
      </c>
      <c r="AB46"/>
      <c r="AC46" s="3">
        <f t="shared" si="17"/>
        <v>44</v>
      </c>
      <c r="AD46" s="1" t="e">
        <f t="shared" si="18"/>
        <v>#REF!</v>
      </c>
      <c r="AE46" s="1" t="e">
        <f t="shared" si="3"/>
        <v>#REF!</v>
      </c>
      <c r="AF46" s="1" t="e">
        <f t="shared" si="4"/>
        <v>#REF!</v>
      </c>
    </row>
    <row r="47" spans="3:32" ht="12.75">
      <c r="C47" s="3">
        <f t="shared" si="5"/>
        <v>45</v>
      </c>
      <c r="D47" s="1" t="e">
        <f>IF(#REF!="Ordinary",E46*(1+D$1/100),F47)</f>
        <v>#REF!</v>
      </c>
      <c r="E47" s="1" t="e">
        <f>IF(#REF!="Ordinary",D47-E$2,G47)</f>
        <v>#REF!</v>
      </c>
      <c r="F47" s="1" t="e">
        <f t="shared" si="19"/>
        <v>#REF!</v>
      </c>
      <c r="G47" s="1" t="e">
        <f t="shared" si="22"/>
        <v>#REF!</v>
      </c>
      <c r="I47" s="3">
        <f t="shared" si="6"/>
        <v>45</v>
      </c>
      <c r="J47" s="1" t="e">
        <f t="shared" si="7"/>
        <v>#REF!</v>
      </c>
      <c r="K47" s="1" t="e">
        <f t="shared" si="8"/>
        <v>#REF!</v>
      </c>
      <c r="L47"/>
      <c r="M47" s="3">
        <f t="shared" si="9"/>
        <v>45</v>
      </c>
      <c r="N47" s="1" t="e">
        <f t="shared" si="10"/>
        <v>#REF!</v>
      </c>
      <c r="O47" s="1" t="e">
        <f t="shared" si="11"/>
        <v>#REF!</v>
      </c>
      <c r="P47"/>
      <c r="Q47" s="3">
        <f t="shared" si="12"/>
        <v>45</v>
      </c>
      <c r="R47" s="3">
        <f t="shared" si="13"/>
        <v>45</v>
      </c>
      <c r="S47" s="1">
        <f t="shared" si="20"/>
        <v>61390.083946572915</v>
      </c>
      <c r="T47" s="1">
        <f t="shared" si="21"/>
        <v>255.79201644405381</v>
      </c>
      <c r="U47" s="1">
        <f t="shared" si="14"/>
        <v>61645.87596301698</v>
      </c>
      <c r="X47" s="3">
        <f t="shared" si="15"/>
        <v>45</v>
      </c>
      <c r="Y47" s="1" t="e">
        <f t="shared" si="16"/>
        <v>#REF!</v>
      </c>
      <c r="Z47" s="1" t="e">
        <f t="shared" si="1"/>
        <v>#REF!</v>
      </c>
      <c r="AA47" t="e">
        <f t="shared" si="2"/>
        <v>#REF!</v>
      </c>
      <c r="AB47"/>
      <c r="AC47" s="3">
        <f t="shared" si="17"/>
        <v>45</v>
      </c>
      <c r="AD47" s="1" t="e">
        <f t="shared" si="18"/>
        <v>#REF!</v>
      </c>
      <c r="AE47" s="1" t="e">
        <f t="shared" si="3"/>
        <v>#REF!</v>
      </c>
      <c r="AF47" s="1" t="e">
        <f t="shared" si="4"/>
        <v>#REF!</v>
      </c>
    </row>
    <row r="48" spans="3:32" ht="12.75">
      <c r="C48" s="3">
        <f t="shared" si="5"/>
        <v>46</v>
      </c>
      <c r="D48" s="1" t="e">
        <f>IF(#REF!="Ordinary",E47*(1+D$1/100),F48)</f>
        <v>#REF!</v>
      </c>
      <c r="E48" s="1" t="e">
        <f>IF(#REF!="Ordinary",D48-E$2,G48)</f>
        <v>#REF!</v>
      </c>
      <c r="F48" s="1" t="e">
        <f t="shared" si="19"/>
        <v>#REF!</v>
      </c>
      <c r="G48" s="1" t="e">
        <f t="shared" si="22"/>
        <v>#REF!</v>
      </c>
      <c r="I48" s="3">
        <f t="shared" si="6"/>
        <v>46</v>
      </c>
      <c r="J48" s="1" t="e">
        <f t="shared" si="7"/>
        <v>#REF!</v>
      </c>
      <c r="K48" s="1" t="e">
        <f t="shared" si="8"/>
        <v>#REF!</v>
      </c>
      <c r="L48"/>
      <c r="M48" s="3">
        <f t="shared" si="9"/>
        <v>46</v>
      </c>
      <c r="N48" s="1" t="e">
        <f t="shared" si="10"/>
        <v>#REF!</v>
      </c>
      <c r="O48" s="1" t="e">
        <f t="shared" si="11"/>
        <v>#REF!</v>
      </c>
      <c r="P48"/>
      <c r="Q48" s="3">
        <f t="shared" si="12"/>
        <v>46</v>
      </c>
      <c r="R48" s="3">
        <f t="shared" si="13"/>
        <v>46</v>
      </c>
      <c r="S48" s="1">
        <f t="shared" si="20"/>
        <v>62645.87596301698</v>
      </c>
      <c r="T48" s="1">
        <f t="shared" si="21"/>
        <v>261.0244831792374</v>
      </c>
      <c r="U48" s="1">
        <f t="shared" si="14"/>
        <v>62906.90044619631</v>
      </c>
      <c r="X48" s="3">
        <f t="shared" si="15"/>
        <v>46</v>
      </c>
      <c r="Y48" s="1" t="e">
        <f t="shared" si="16"/>
        <v>#REF!</v>
      </c>
      <c r="Z48" s="1" t="e">
        <f t="shared" si="1"/>
        <v>#REF!</v>
      </c>
      <c r="AA48" t="e">
        <f t="shared" si="2"/>
        <v>#REF!</v>
      </c>
      <c r="AB48"/>
      <c r="AC48" s="3">
        <f t="shared" si="17"/>
        <v>46</v>
      </c>
      <c r="AD48" s="1" t="e">
        <f t="shared" si="18"/>
        <v>#REF!</v>
      </c>
      <c r="AE48" s="1" t="e">
        <f t="shared" si="3"/>
        <v>#REF!</v>
      </c>
      <c r="AF48" s="1" t="e">
        <f t="shared" si="4"/>
        <v>#REF!</v>
      </c>
    </row>
    <row r="49" spans="3:32" ht="12.75">
      <c r="C49" s="3">
        <f t="shared" si="5"/>
        <v>47</v>
      </c>
      <c r="D49" s="1" t="e">
        <f>IF(#REF!="Ordinary",E48*(1+D$1/100),F49)</f>
        <v>#REF!</v>
      </c>
      <c r="E49" s="1" t="e">
        <f>IF(#REF!="Ordinary",D49-E$2,G49)</f>
        <v>#REF!</v>
      </c>
      <c r="F49" s="1" t="e">
        <f t="shared" si="19"/>
        <v>#REF!</v>
      </c>
      <c r="G49" s="1" t="e">
        <f t="shared" si="22"/>
        <v>#REF!</v>
      </c>
      <c r="I49" s="3">
        <f t="shared" si="6"/>
        <v>47</v>
      </c>
      <c r="J49" s="1" t="e">
        <f t="shared" si="7"/>
        <v>#REF!</v>
      </c>
      <c r="K49" s="1" t="e">
        <f t="shared" si="8"/>
        <v>#REF!</v>
      </c>
      <c r="L49"/>
      <c r="M49" s="3">
        <f t="shared" si="9"/>
        <v>47</v>
      </c>
      <c r="N49" s="1" t="e">
        <f t="shared" si="10"/>
        <v>#REF!</v>
      </c>
      <c r="O49" s="1" t="e">
        <f t="shared" si="11"/>
        <v>#REF!</v>
      </c>
      <c r="P49"/>
      <c r="Q49" s="3">
        <f t="shared" si="12"/>
        <v>47</v>
      </c>
      <c r="R49" s="3">
        <f t="shared" si="13"/>
        <v>47</v>
      </c>
      <c r="S49" s="1">
        <f t="shared" si="20"/>
        <v>63906.90044619631</v>
      </c>
      <c r="T49" s="1">
        <f t="shared" si="21"/>
        <v>266.27875185915127</v>
      </c>
      <c r="U49" s="1">
        <f t="shared" si="14"/>
        <v>64173.17919805542</v>
      </c>
      <c r="X49" s="3">
        <f t="shared" si="15"/>
        <v>47</v>
      </c>
      <c r="Y49" s="1" t="e">
        <f t="shared" si="16"/>
        <v>#REF!</v>
      </c>
      <c r="Z49" s="1" t="e">
        <f t="shared" si="1"/>
        <v>#REF!</v>
      </c>
      <c r="AA49" t="e">
        <f t="shared" si="2"/>
        <v>#REF!</v>
      </c>
      <c r="AB49"/>
      <c r="AC49" s="3">
        <f t="shared" si="17"/>
        <v>47</v>
      </c>
      <c r="AD49" s="1" t="e">
        <f t="shared" si="18"/>
        <v>#REF!</v>
      </c>
      <c r="AE49" s="1" t="e">
        <f t="shared" si="3"/>
        <v>#REF!</v>
      </c>
      <c r="AF49" s="1" t="e">
        <f t="shared" si="4"/>
        <v>#REF!</v>
      </c>
    </row>
    <row r="50" spans="3:32" ht="12.75">
      <c r="C50" s="3">
        <f t="shared" si="5"/>
        <v>48</v>
      </c>
      <c r="D50" s="1" t="e">
        <f>IF(#REF!="Ordinary",E49*(1+D$1/100),F50)</f>
        <v>#REF!</v>
      </c>
      <c r="E50" s="1" t="e">
        <f>IF(#REF!="Ordinary",D50-E$2,G50)</f>
        <v>#REF!</v>
      </c>
      <c r="F50" s="1" t="e">
        <f t="shared" si="19"/>
        <v>#REF!</v>
      </c>
      <c r="G50" s="1" t="e">
        <f t="shared" si="22"/>
        <v>#REF!</v>
      </c>
      <c r="I50" s="3">
        <f t="shared" si="6"/>
        <v>48</v>
      </c>
      <c r="J50" s="1" t="e">
        <f t="shared" si="7"/>
        <v>#REF!</v>
      </c>
      <c r="K50" s="1" t="e">
        <f t="shared" si="8"/>
        <v>#REF!</v>
      </c>
      <c r="L50"/>
      <c r="M50" s="3">
        <f t="shared" si="9"/>
        <v>48</v>
      </c>
      <c r="N50" s="1" t="e">
        <f t="shared" si="10"/>
        <v>#REF!</v>
      </c>
      <c r="O50" s="1" t="e">
        <f t="shared" si="11"/>
        <v>#REF!</v>
      </c>
      <c r="P50"/>
      <c r="Q50" s="3">
        <f t="shared" si="12"/>
        <v>48</v>
      </c>
      <c r="R50" s="3">
        <f t="shared" si="13"/>
        <v>48</v>
      </c>
      <c r="S50" s="1">
        <f t="shared" si="20"/>
        <v>65173.17919805542</v>
      </c>
      <c r="T50" s="1">
        <f t="shared" si="21"/>
        <v>271.5549133252309</v>
      </c>
      <c r="U50" s="1">
        <f t="shared" si="14"/>
        <v>65444.73411138066</v>
      </c>
      <c r="X50" s="3">
        <f t="shared" si="15"/>
        <v>48</v>
      </c>
      <c r="Y50" s="1" t="e">
        <f t="shared" si="16"/>
        <v>#REF!</v>
      </c>
      <c r="Z50" s="1" t="e">
        <f t="shared" si="1"/>
        <v>#REF!</v>
      </c>
      <c r="AA50" t="e">
        <f t="shared" si="2"/>
        <v>#REF!</v>
      </c>
      <c r="AB50"/>
      <c r="AC50" s="3">
        <f t="shared" si="17"/>
        <v>48</v>
      </c>
      <c r="AD50" s="1" t="e">
        <f t="shared" si="18"/>
        <v>#REF!</v>
      </c>
      <c r="AE50" s="1" t="e">
        <f t="shared" si="3"/>
        <v>#REF!</v>
      </c>
      <c r="AF50" s="1" t="e">
        <f t="shared" si="4"/>
        <v>#REF!</v>
      </c>
    </row>
    <row r="51" spans="3:32" ht="12.75">
      <c r="C51" s="3">
        <f t="shared" si="5"/>
        <v>49</v>
      </c>
      <c r="D51" s="1" t="e">
        <f>IF(#REF!="Ordinary",E50*(1+D$1/100),F51)</f>
        <v>#REF!</v>
      </c>
      <c r="E51" s="1" t="e">
        <f>IF(#REF!="Ordinary",D51-E$2,G51)</f>
        <v>#REF!</v>
      </c>
      <c r="F51" s="1" t="e">
        <f t="shared" si="19"/>
        <v>#REF!</v>
      </c>
      <c r="G51" s="1" t="e">
        <f t="shared" si="22"/>
        <v>#REF!</v>
      </c>
      <c r="I51" s="3">
        <f t="shared" si="6"/>
        <v>49</v>
      </c>
      <c r="J51" s="1" t="e">
        <f t="shared" si="7"/>
        <v>#REF!</v>
      </c>
      <c r="K51" s="1" t="e">
        <f t="shared" si="8"/>
        <v>#REF!</v>
      </c>
      <c r="L51"/>
      <c r="M51" s="3">
        <f t="shared" si="9"/>
        <v>49</v>
      </c>
      <c r="N51" s="1" t="e">
        <f t="shared" si="10"/>
        <v>#REF!</v>
      </c>
      <c r="O51" s="1" t="e">
        <f t="shared" si="11"/>
        <v>#REF!</v>
      </c>
      <c r="P51"/>
      <c r="Q51" s="3">
        <f t="shared" si="12"/>
        <v>49</v>
      </c>
      <c r="R51" s="3">
        <f t="shared" si="13"/>
        <v>49</v>
      </c>
      <c r="S51" s="1">
        <f t="shared" si="20"/>
        <v>66444.73411138066</v>
      </c>
      <c r="T51" s="1">
        <f t="shared" si="21"/>
        <v>276.8530587974194</v>
      </c>
      <c r="U51" s="1">
        <f t="shared" si="14"/>
        <v>66721.58717017804</v>
      </c>
      <c r="X51" s="3">
        <f t="shared" si="15"/>
        <v>49</v>
      </c>
      <c r="Y51" s="1" t="e">
        <f t="shared" si="16"/>
        <v>#REF!</v>
      </c>
      <c r="Z51" s="1" t="e">
        <f t="shared" si="1"/>
        <v>#REF!</v>
      </c>
      <c r="AA51" t="e">
        <f t="shared" si="2"/>
        <v>#REF!</v>
      </c>
      <c r="AB51"/>
      <c r="AC51" s="3">
        <f t="shared" si="17"/>
        <v>49</v>
      </c>
      <c r="AD51" s="1" t="e">
        <f t="shared" si="18"/>
        <v>#REF!</v>
      </c>
      <c r="AE51" s="1" t="e">
        <f t="shared" si="3"/>
        <v>#REF!</v>
      </c>
      <c r="AF51" s="1" t="e">
        <f t="shared" si="4"/>
        <v>#REF!</v>
      </c>
    </row>
    <row r="52" spans="3:32" ht="12.75">
      <c r="C52" s="3">
        <f t="shared" si="5"/>
        <v>50</v>
      </c>
      <c r="D52" s="1" t="e">
        <f>IF(#REF!="Ordinary",E51*(1+D$1/100),F52)</f>
        <v>#REF!</v>
      </c>
      <c r="E52" s="1" t="e">
        <f>IF(#REF!="Ordinary",D52-E$2,G52)</f>
        <v>#REF!</v>
      </c>
      <c r="F52" s="1" t="e">
        <f t="shared" si="19"/>
        <v>#REF!</v>
      </c>
      <c r="G52" s="1" t="e">
        <f t="shared" si="22"/>
        <v>#REF!</v>
      </c>
      <c r="I52" s="3">
        <f t="shared" si="6"/>
        <v>50</v>
      </c>
      <c r="J52" s="1" t="e">
        <f t="shared" si="7"/>
        <v>#REF!</v>
      </c>
      <c r="K52" s="1" t="e">
        <f t="shared" si="8"/>
        <v>#REF!</v>
      </c>
      <c r="L52"/>
      <c r="M52" s="3">
        <f t="shared" si="9"/>
        <v>50</v>
      </c>
      <c r="N52" s="1" t="e">
        <f t="shared" si="10"/>
        <v>#REF!</v>
      </c>
      <c r="O52" s="1" t="e">
        <f t="shared" si="11"/>
        <v>#REF!</v>
      </c>
      <c r="P52"/>
      <c r="Q52" s="3">
        <f t="shared" si="12"/>
        <v>50</v>
      </c>
      <c r="R52" s="3">
        <f t="shared" si="13"/>
        <v>50</v>
      </c>
      <c r="S52" s="1">
        <f t="shared" si="20"/>
        <v>67721.58717017804</v>
      </c>
      <c r="T52" s="1">
        <f t="shared" si="21"/>
        <v>282.17327987574185</v>
      </c>
      <c r="U52" s="1">
        <f t="shared" si="14"/>
        <v>68003.76045005381</v>
      </c>
      <c r="X52" s="3">
        <f t="shared" si="15"/>
        <v>50</v>
      </c>
      <c r="Y52" s="1" t="e">
        <f t="shared" si="16"/>
        <v>#REF!</v>
      </c>
      <c r="Z52" s="1" t="e">
        <f t="shared" si="1"/>
        <v>#REF!</v>
      </c>
      <c r="AA52" t="e">
        <f t="shared" si="2"/>
        <v>#REF!</v>
      </c>
      <c r="AB52"/>
      <c r="AC52" s="3">
        <f t="shared" si="17"/>
        <v>50</v>
      </c>
      <c r="AD52" s="1" t="e">
        <f t="shared" si="18"/>
        <v>#REF!</v>
      </c>
      <c r="AE52" s="1" t="e">
        <f t="shared" si="3"/>
        <v>#REF!</v>
      </c>
      <c r="AF52" s="1" t="e">
        <f t="shared" si="4"/>
        <v>#REF!</v>
      </c>
    </row>
    <row r="53" spans="3:32" ht="12.75">
      <c r="C53" s="3">
        <f t="shared" si="5"/>
        <v>51</v>
      </c>
      <c r="D53" s="1" t="e">
        <f>IF(#REF!="Ordinary",E52*(1+D$1/100),F53)</f>
        <v>#REF!</v>
      </c>
      <c r="E53" s="1" t="e">
        <f>IF(#REF!="Ordinary",D53-E$2,G53)</f>
        <v>#REF!</v>
      </c>
      <c r="F53" s="1" t="e">
        <f t="shared" si="19"/>
        <v>#REF!</v>
      </c>
      <c r="G53" s="1" t="e">
        <f t="shared" si="22"/>
        <v>#REF!</v>
      </c>
      <c r="I53" s="3">
        <f t="shared" si="6"/>
        <v>51</v>
      </c>
      <c r="J53" s="1" t="e">
        <f t="shared" si="7"/>
        <v>#REF!</v>
      </c>
      <c r="K53" s="1" t="e">
        <f t="shared" si="8"/>
        <v>#REF!</v>
      </c>
      <c r="L53"/>
      <c r="M53" s="3">
        <f t="shared" si="9"/>
        <v>51</v>
      </c>
      <c r="N53" s="1" t="e">
        <f t="shared" si="10"/>
        <v>#REF!</v>
      </c>
      <c r="O53" s="1" t="e">
        <f t="shared" si="11"/>
        <v>#REF!</v>
      </c>
      <c r="P53"/>
      <c r="Q53" s="3">
        <f t="shared" si="12"/>
        <v>51</v>
      </c>
      <c r="R53" s="3">
        <f t="shared" si="13"/>
        <v>51</v>
      </c>
      <c r="S53" s="1">
        <f t="shared" si="20"/>
        <v>69003.76045005381</v>
      </c>
      <c r="T53" s="1">
        <f t="shared" si="21"/>
        <v>287.5156685418909</v>
      </c>
      <c r="U53" s="1">
        <f t="shared" si="14"/>
        <v>69291.27611859576</v>
      </c>
      <c r="X53" s="3">
        <f t="shared" si="15"/>
        <v>51</v>
      </c>
      <c r="Y53" s="1" t="e">
        <f t="shared" si="16"/>
        <v>#REF!</v>
      </c>
      <c r="Z53" s="1" t="e">
        <f t="shared" si="1"/>
        <v>#REF!</v>
      </c>
      <c r="AA53" t="e">
        <f t="shared" si="2"/>
        <v>#REF!</v>
      </c>
      <c r="AB53"/>
      <c r="AC53" s="3">
        <f t="shared" si="17"/>
        <v>51</v>
      </c>
      <c r="AD53" s="1" t="e">
        <f t="shared" si="18"/>
        <v>#REF!</v>
      </c>
      <c r="AE53" s="1" t="e">
        <f t="shared" si="3"/>
        <v>#REF!</v>
      </c>
      <c r="AF53" s="1" t="e">
        <f t="shared" si="4"/>
        <v>#REF!</v>
      </c>
    </row>
    <row r="54" spans="3:32" ht="12.75">
      <c r="C54" s="3">
        <f t="shared" si="5"/>
        <v>52</v>
      </c>
      <c r="D54" s="1" t="e">
        <f>IF(#REF!="Ordinary",E53*(1+D$1/100),F54)</f>
        <v>#REF!</v>
      </c>
      <c r="E54" s="1" t="e">
        <f>IF(#REF!="Ordinary",D54-E$2,G54)</f>
        <v>#REF!</v>
      </c>
      <c r="F54" s="1" t="e">
        <f t="shared" si="19"/>
        <v>#REF!</v>
      </c>
      <c r="G54" s="1" t="e">
        <f t="shared" si="22"/>
        <v>#REF!</v>
      </c>
      <c r="I54" s="3">
        <f t="shared" si="6"/>
        <v>52</v>
      </c>
      <c r="J54" s="1" t="e">
        <f t="shared" si="7"/>
        <v>#REF!</v>
      </c>
      <c r="K54" s="1" t="e">
        <f t="shared" si="8"/>
        <v>#REF!</v>
      </c>
      <c r="L54"/>
      <c r="M54" s="3">
        <f t="shared" si="9"/>
        <v>52</v>
      </c>
      <c r="N54" s="1" t="e">
        <f t="shared" si="10"/>
        <v>#REF!</v>
      </c>
      <c r="O54" s="1" t="e">
        <f t="shared" si="11"/>
        <v>#REF!</v>
      </c>
      <c r="P54"/>
      <c r="Q54" s="3">
        <f t="shared" si="12"/>
        <v>52</v>
      </c>
      <c r="R54" s="3">
        <f t="shared" si="13"/>
        <v>52</v>
      </c>
      <c r="S54" s="1">
        <f t="shared" si="20"/>
        <v>70291.27611859576</v>
      </c>
      <c r="T54" s="1">
        <f t="shared" si="21"/>
        <v>292.8803171608157</v>
      </c>
      <c r="U54" s="1">
        <f t="shared" si="14"/>
        <v>70584.15643575654</v>
      </c>
      <c r="X54" s="3">
        <f t="shared" si="15"/>
        <v>52</v>
      </c>
      <c r="Y54" s="1" t="e">
        <f t="shared" si="16"/>
        <v>#REF!</v>
      </c>
      <c r="Z54" s="1" t="e">
        <f t="shared" si="1"/>
        <v>#REF!</v>
      </c>
      <c r="AA54" t="e">
        <f t="shared" si="2"/>
        <v>#REF!</v>
      </c>
      <c r="AB54"/>
      <c r="AC54" s="3">
        <f t="shared" si="17"/>
        <v>52</v>
      </c>
      <c r="AD54" s="1" t="e">
        <f t="shared" si="18"/>
        <v>#REF!</v>
      </c>
      <c r="AE54" s="1" t="e">
        <f t="shared" si="3"/>
        <v>#REF!</v>
      </c>
      <c r="AF54" s="1" t="e">
        <f t="shared" si="4"/>
        <v>#REF!</v>
      </c>
    </row>
    <row r="55" spans="3:32" ht="12.75">
      <c r="C55" s="3">
        <f t="shared" si="5"/>
        <v>53</v>
      </c>
      <c r="D55" s="1" t="e">
        <f>IF(#REF!="Ordinary",E54*(1+D$1/100),F55)</f>
        <v>#REF!</v>
      </c>
      <c r="E55" s="1" t="e">
        <f>IF(#REF!="Ordinary",D55-E$2,G55)</f>
        <v>#REF!</v>
      </c>
      <c r="F55" s="1" t="e">
        <f t="shared" si="19"/>
        <v>#REF!</v>
      </c>
      <c r="G55" s="1" t="e">
        <f t="shared" si="22"/>
        <v>#REF!</v>
      </c>
      <c r="I55" s="3">
        <f t="shared" si="6"/>
        <v>53</v>
      </c>
      <c r="J55" s="1" t="e">
        <f t="shared" si="7"/>
        <v>#REF!</v>
      </c>
      <c r="K55" s="1" t="e">
        <f t="shared" si="8"/>
        <v>#REF!</v>
      </c>
      <c r="L55"/>
      <c r="M55" s="3">
        <f t="shared" si="9"/>
        <v>53</v>
      </c>
      <c r="N55" s="1" t="e">
        <f t="shared" si="10"/>
        <v>#REF!</v>
      </c>
      <c r="O55" s="1" t="e">
        <f t="shared" si="11"/>
        <v>#REF!</v>
      </c>
      <c r="P55"/>
      <c r="Q55" s="3">
        <f t="shared" si="12"/>
        <v>53</v>
      </c>
      <c r="R55" s="3">
        <f t="shared" si="13"/>
        <v>53</v>
      </c>
      <c r="S55" s="1">
        <f t="shared" si="20"/>
        <v>71584.15643575654</v>
      </c>
      <c r="T55" s="1">
        <f t="shared" si="21"/>
        <v>298.2673184823189</v>
      </c>
      <c r="U55" s="1">
        <f t="shared" si="14"/>
        <v>71882.42375423886</v>
      </c>
      <c r="X55" s="3">
        <f t="shared" si="15"/>
        <v>53</v>
      </c>
      <c r="Y55" s="1" t="e">
        <f t="shared" si="16"/>
        <v>#REF!</v>
      </c>
      <c r="Z55" s="1" t="e">
        <f t="shared" si="1"/>
        <v>#REF!</v>
      </c>
      <c r="AA55" t="e">
        <f t="shared" si="2"/>
        <v>#REF!</v>
      </c>
      <c r="AB55"/>
      <c r="AC55" s="3">
        <f t="shared" si="17"/>
        <v>53</v>
      </c>
      <c r="AD55" s="1" t="e">
        <f t="shared" si="18"/>
        <v>#REF!</v>
      </c>
      <c r="AE55" s="1" t="e">
        <f t="shared" si="3"/>
        <v>#REF!</v>
      </c>
      <c r="AF55" s="1" t="e">
        <f t="shared" si="4"/>
        <v>#REF!</v>
      </c>
    </row>
    <row r="56" spans="3:32" ht="12.75">
      <c r="C56" s="3">
        <f t="shared" si="5"/>
        <v>54</v>
      </c>
      <c r="D56" s="1" t="e">
        <f>IF(#REF!="Ordinary",E55*(1+D$1/100),F56)</f>
        <v>#REF!</v>
      </c>
      <c r="E56" s="1" t="e">
        <f>IF(#REF!="Ordinary",D56-E$2,G56)</f>
        <v>#REF!</v>
      </c>
      <c r="F56" s="1" t="e">
        <f t="shared" si="19"/>
        <v>#REF!</v>
      </c>
      <c r="G56" s="1" t="e">
        <f t="shared" si="22"/>
        <v>#REF!</v>
      </c>
      <c r="I56" s="3">
        <f t="shared" si="6"/>
        <v>54</v>
      </c>
      <c r="J56" s="1" t="e">
        <f t="shared" si="7"/>
        <v>#REF!</v>
      </c>
      <c r="K56" s="1" t="e">
        <f t="shared" si="8"/>
        <v>#REF!</v>
      </c>
      <c r="L56"/>
      <c r="M56" s="3">
        <f t="shared" si="9"/>
        <v>54</v>
      </c>
      <c r="N56" s="1" t="e">
        <f t="shared" si="10"/>
        <v>#REF!</v>
      </c>
      <c r="O56" s="1" t="e">
        <f t="shared" si="11"/>
        <v>#REF!</v>
      </c>
      <c r="P56"/>
      <c r="Q56" s="3">
        <f t="shared" si="12"/>
        <v>54</v>
      </c>
      <c r="R56" s="3">
        <f t="shared" si="13"/>
        <v>54</v>
      </c>
      <c r="S56" s="1">
        <f t="shared" si="20"/>
        <v>72882.42375423886</v>
      </c>
      <c r="T56" s="1">
        <f t="shared" si="21"/>
        <v>303.6767656426619</v>
      </c>
      <c r="U56" s="1">
        <f t="shared" si="14"/>
        <v>73186.1005198816</v>
      </c>
      <c r="X56" s="3">
        <f t="shared" si="15"/>
        <v>54</v>
      </c>
      <c r="Y56" s="1" t="e">
        <f t="shared" si="16"/>
        <v>#REF!</v>
      </c>
      <c r="Z56" s="1" t="e">
        <f t="shared" si="1"/>
        <v>#REF!</v>
      </c>
      <c r="AA56" t="e">
        <f t="shared" si="2"/>
        <v>#REF!</v>
      </c>
      <c r="AB56"/>
      <c r="AC56" s="3">
        <f t="shared" si="17"/>
        <v>54</v>
      </c>
      <c r="AD56" s="1" t="e">
        <f t="shared" si="18"/>
        <v>#REF!</v>
      </c>
      <c r="AE56" s="1" t="e">
        <f t="shared" si="3"/>
        <v>#REF!</v>
      </c>
      <c r="AF56" s="1" t="e">
        <f t="shared" si="4"/>
        <v>#REF!</v>
      </c>
    </row>
    <row r="57" spans="3:32" ht="12.75">
      <c r="C57" s="3">
        <f t="shared" si="5"/>
        <v>55</v>
      </c>
      <c r="D57" s="1" t="e">
        <f>IF(#REF!="Ordinary",E56*(1+D$1/100),F57)</f>
        <v>#REF!</v>
      </c>
      <c r="E57" s="1" t="e">
        <f>IF(#REF!="Ordinary",D57-E$2,G57)</f>
        <v>#REF!</v>
      </c>
      <c r="F57" s="1" t="e">
        <f t="shared" si="19"/>
        <v>#REF!</v>
      </c>
      <c r="G57" s="1" t="e">
        <f t="shared" si="22"/>
        <v>#REF!</v>
      </c>
      <c r="I57" s="3">
        <f t="shared" si="6"/>
        <v>55</v>
      </c>
      <c r="J57" s="1" t="e">
        <f t="shared" si="7"/>
        <v>#REF!</v>
      </c>
      <c r="K57" s="1" t="e">
        <f t="shared" si="8"/>
        <v>#REF!</v>
      </c>
      <c r="L57"/>
      <c r="M57" s="3">
        <f t="shared" si="9"/>
        <v>55</v>
      </c>
      <c r="N57" s="1" t="e">
        <f t="shared" si="10"/>
        <v>#REF!</v>
      </c>
      <c r="O57" s="1" t="e">
        <f t="shared" si="11"/>
        <v>#REF!</v>
      </c>
      <c r="P57"/>
      <c r="Q57" s="3">
        <f t="shared" si="12"/>
        <v>55</v>
      </c>
      <c r="R57" s="3">
        <f t="shared" si="13"/>
        <v>55</v>
      </c>
      <c r="S57" s="1">
        <f t="shared" si="20"/>
        <v>74186.1005198816</v>
      </c>
      <c r="T57" s="1">
        <f t="shared" si="21"/>
        <v>309.1087521661733</v>
      </c>
      <c r="U57" s="1">
        <f t="shared" si="14"/>
        <v>74495.20927204772</v>
      </c>
      <c r="X57" s="3">
        <f t="shared" si="15"/>
        <v>55</v>
      </c>
      <c r="Y57" s="1" t="e">
        <f t="shared" si="16"/>
        <v>#REF!</v>
      </c>
      <c r="Z57" s="1" t="e">
        <f t="shared" si="1"/>
        <v>#REF!</v>
      </c>
      <c r="AA57" t="e">
        <f t="shared" si="2"/>
        <v>#REF!</v>
      </c>
      <c r="AB57"/>
      <c r="AC57" s="3">
        <f t="shared" si="17"/>
        <v>55</v>
      </c>
      <c r="AD57" s="1" t="e">
        <f t="shared" si="18"/>
        <v>#REF!</v>
      </c>
      <c r="AE57" s="1" t="e">
        <f t="shared" si="3"/>
        <v>#REF!</v>
      </c>
      <c r="AF57" s="1" t="e">
        <f t="shared" si="4"/>
        <v>#REF!</v>
      </c>
    </row>
    <row r="58" spans="3:32" ht="12.75">
      <c r="C58" s="3">
        <f t="shared" si="5"/>
        <v>56</v>
      </c>
      <c r="D58" s="1" t="e">
        <f>IF(#REF!="Ordinary",E57*(1+D$1/100),F58)</f>
        <v>#REF!</v>
      </c>
      <c r="E58" s="1" t="e">
        <f>IF(#REF!="Ordinary",D58-E$2,G58)</f>
        <v>#REF!</v>
      </c>
      <c r="F58" s="1" t="e">
        <f t="shared" si="19"/>
        <v>#REF!</v>
      </c>
      <c r="G58" s="1" t="e">
        <f t="shared" si="22"/>
        <v>#REF!</v>
      </c>
      <c r="I58" s="3">
        <f t="shared" si="6"/>
        <v>56</v>
      </c>
      <c r="J58" s="1" t="e">
        <f t="shared" si="7"/>
        <v>#REF!</v>
      </c>
      <c r="K58" s="1" t="e">
        <f t="shared" si="8"/>
        <v>#REF!</v>
      </c>
      <c r="L58"/>
      <c r="M58" s="3">
        <f t="shared" si="9"/>
        <v>56</v>
      </c>
      <c r="N58" s="1" t="e">
        <f t="shared" si="10"/>
        <v>#REF!</v>
      </c>
      <c r="O58" s="1" t="e">
        <f t="shared" si="11"/>
        <v>#REF!</v>
      </c>
      <c r="P58"/>
      <c r="Q58" s="3">
        <f t="shared" si="12"/>
        <v>56</v>
      </c>
      <c r="R58" s="3">
        <f t="shared" si="13"/>
        <v>56</v>
      </c>
      <c r="S58" s="1">
        <f t="shared" si="20"/>
        <v>75495.20927204772</v>
      </c>
      <c r="T58" s="1">
        <f t="shared" si="21"/>
        <v>314.56337196686553</v>
      </c>
      <c r="U58" s="1">
        <f t="shared" si="14"/>
        <v>75809.77264401453</v>
      </c>
      <c r="X58" s="3">
        <f t="shared" si="15"/>
        <v>56</v>
      </c>
      <c r="Y58" s="1" t="e">
        <f t="shared" si="16"/>
        <v>#REF!</v>
      </c>
      <c r="Z58" s="1" t="e">
        <f t="shared" si="1"/>
        <v>#REF!</v>
      </c>
      <c r="AA58" t="e">
        <f t="shared" si="2"/>
        <v>#REF!</v>
      </c>
      <c r="AB58"/>
      <c r="AC58" s="3">
        <f t="shared" si="17"/>
        <v>56</v>
      </c>
      <c r="AD58" s="1" t="e">
        <f t="shared" si="18"/>
        <v>#REF!</v>
      </c>
      <c r="AE58" s="1" t="e">
        <f t="shared" si="3"/>
        <v>#REF!</v>
      </c>
      <c r="AF58" s="1" t="e">
        <f t="shared" si="4"/>
        <v>#REF!</v>
      </c>
    </row>
    <row r="59" spans="3:32" ht="12.75">
      <c r="C59" s="3">
        <f t="shared" si="5"/>
        <v>57</v>
      </c>
      <c r="D59" s="1" t="e">
        <f>IF(#REF!="Ordinary",E58*(1+D$1/100),F59)</f>
        <v>#REF!</v>
      </c>
      <c r="E59" s="1" t="e">
        <f>IF(#REF!="Ordinary",D59-E$2,G59)</f>
        <v>#REF!</v>
      </c>
      <c r="F59" s="1" t="e">
        <f t="shared" si="19"/>
        <v>#REF!</v>
      </c>
      <c r="G59" s="1" t="e">
        <f t="shared" si="22"/>
        <v>#REF!</v>
      </c>
      <c r="I59" s="3">
        <f t="shared" si="6"/>
        <v>57</v>
      </c>
      <c r="J59" s="1" t="e">
        <f t="shared" si="7"/>
        <v>#REF!</v>
      </c>
      <c r="K59" s="1" t="e">
        <f t="shared" si="8"/>
        <v>#REF!</v>
      </c>
      <c r="L59"/>
      <c r="M59" s="3">
        <f t="shared" si="9"/>
        <v>57</v>
      </c>
      <c r="N59" s="1" t="e">
        <f t="shared" si="10"/>
        <v>#REF!</v>
      </c>
      <c r="O59" s="1" t="e">
        <f t="shared" si="11"/>
        <v>#REF!</v>
      </c>
      <c r="P59"/>
      <c r="Q59" s="3">
        <f t="shared" si="12"/>
        <v>57</v>
      </c>
      <c r="R59" s="3">
        <f t="shared" si="13"/>
        <v>57</v>
      </c>
      <c r="S59" s="1">
        <f t="shared" si="20"/>
        <v>76809.77264401453</v>
      </c>
      <c r="T59" s="1">
        <f t="shared" si="21"/>
        <v>320.04071935006056</v>
      </c>
      <c r="U59" s="1">
        <f t="shared" si="14"/>
        <v>77129.81336336466</v>
      </c>
      <c r="X59" s="3">
        <f t="shared" si="15"/>
        <v>57</v>
      </c>
      <c r="Y59" s="1" t="e">
        <f t="shared" si="16"/>
        <v>#REF!</v>
      </c>
      <c r="Z59" s="1" t="e">
        <f t="shared" si="1"/>
        <v>#REF!</v>
      </c>
      <c r="AA59" t="e">
        <f t="shared" si="2"/>
        <v>#REF!</v>
      </c>
      <c r="AB59"/>
      <c r="AC59" s="3">
        <f t="shared" si="17"/>
        <v>57</v>
      </c>
      <c r="AD59" s="1" t="e">
        <f t="shared" si="18"/>
        <v>#REF!</v>
      </c>
      <c r="AE59" s="1" t="e">
        <f t="shared" si="3"/>
        <v>#REF!</v>
      </c>
      <c r="AF59" s="1" t="e">
        <f t="shared" si="4"/>
        <v>#REF!</v>
      </c>
    </row>
    <row r="60" spans="3:32" ht="12.75">
      <c r="C60" s="3">
        <f t="shared" si="5"/>
        <v>58</v>
      </c>
      <c r="D60" s="1" t="e">
        <f>IF(#REF!="Ordinary",E59*(1+D$1/100),F60)</f>
        <v>#REF!</v>
      </c>
      <c r="E60" s="1" t="e">
        <f>IF(#REF!="Ordinary",D60-E$2,G60)</f>
        <v>#REF!</v>
      </c>
      <c r="F60" s="1" t="e">
        <f t="shared" si="19"/>
        <v>#REF!</v>
      </c>
      <c r="G60" s="1" t="e">
        <f t="shared" si="22"/>
        <v>#REF!</v>
      </c>
      <c r="I60" s="3">
        <f t="shared" si="6"/>
        <v>58</v>
      </c>
      <c r="J60" s="1" t="e">
        <f t="shared" si="7"/>
        <v>#REF!</v>
      </c>
      <c r="K60" s="1" t="e">
        <f t="shared" si="8"/>
        <v>#REF!</v>
      </c>
      <c r="L60"/>
      <c r="M60" s="3">
        <f t="shared" si="9"/>
        <v>58</v>
      </c>
      <c r="N60" s="1" t="e">
        <f t="shared" si="10"/>
        <v>#REF!</v>
      </c>
      <c r="O60" s="1" t="e">
        <f t="shared" si="11"/>
        <v>#REF!</v>
      </c>
      <c r="P60"/>
      <c r="Q60" s="3">
        <f t="shared" si="12"/>
        <v>58</v>
      </c>
      <c r="R60" s="3">
        <f t="shared" si="13"/>
        <v>58</v>
      </c>
      <c r="S60" s="1">
        <f t="shared" si="20"/>
        <v>78129.81336336466</v>
      </c>
      <c r="T60" s="1">
        <f t="shared" si="21"/>
        <v>325.54088901401946</v>
      </c>
      <c r="U60" s="1">
        <f t="shared" si="14"/>
        <v>78455.35425237865</v>
      </c>
      <c r="X60" s="3">
        <f t="shared" si="15"/>
        <v>58</v>
      </c>
      <c r="Y60" s="1" t="e">
        <f t="shared" si="16"/>
        <v>#REF!</v>
      </c>
      <c r="Z60" s="1" t="e">
        <f t="shared" si="1"/>
        <v>#REF!</v>
      </c>
      <c r="AA60" t="e">
        <f t="shared" si="2"/>
        <v>#REF!</v>
      </c>
      <c r="AB60"/>
      <c r="AC60" s="3">
        <f t="shared" si="17"/>
        <v>58</v>
      </c>
      <c r="AD60" s="1" t="e">
        <f t="shared" si="18"/>
        <v>#REF!</v>
      </c>
      <c r="AE60" s="1" t="e">
        <f t="shared" si="3"/>
        <v>#REF!</v>
      </c>
      <c r="AF60" s="1" t="e">
        <f t="shared" si="4"/>
        <v>#REF!</v>
      </c>
    </row>
    <row r="61" spans="3:32" ht="12.75">
      <c r="C61" s="3">
        <f t="shared" si="5"/>
        <v>59</v>
      </c>
      <c r="D61" s="1" t="e">
        <f>IF(#REF!="Ordinary",E60*(1+D$1/100),F61)</f>
        <v>#REF!</v>
      </c>
      <c r="E61" s="1" t="e">
        <f>IF(#REF!="Ordinary",D61-E$2,G61)</f>
        <v>#REF!</v>
      </c>
      <c r="F61" s="1" t="e">
        <f t="shared" si="19"/>
        <v>#REF!</v>
      </c>
      <c r="G61" s="1" t="e">
        <f t="shared" si="22"/>
        <v>#REF!</v>
      </c>
      <c r="I61" s="3">
        <f t="shared" si="6"/>
        <v>59</v>
      </c>
      <c r="J61" s="1" t="e">
        <f t="shared" si="7"/>
        <v>#REF!</v>
      </c>
      <c r="K61" s="1" t="e">
        <f t="shared" si="8"/>
        <v>#REF!</v>
      </c>
      <c r="L61"/>
      <c r="M61" s="3">
        <f t="shared" si="9"/>
        <v>59</v>
      </c>
      <c r="N61" s="1" t="e">
        <f t="shared" si="10"/>
        <v>#REF!</v>
      </c>
      <c r="O61" s="1" t="e">
        <f t="shared" si="11"/>
        <v>#REF!</v>
      </c>
      <c r="P61"/>
      <c r="Q61" s="3">
        <f t="shared" si="12"/>
        <v>59</v>
      </c>
      <c r="R61" s="3">
        <f t="shared" si="13"/>
        <v>59</v>
      </c>
      <c r="S61" s="1">
        <f t="shared" si="20"/>
        <v>79455.35425237865</v>
      </c>
      <c r="T61" s="1">
        <f t="shared" si="21"/>
        <v>331.0639760515777</v>
      </c>
      <c r="U61" s="1">
        <f t="shared" si="14"/>
        <v>79786.41822843024</v>
      </c>
      <c r="X61" s="3">
        <f t="shared" si="15"/>
        <v>59</v>
      </c>
      <c r="Y61" s="1" t="e">
        <f t="shared" si="16"/>
        <v>#REF!</v>
      </c>
      <c r="Z61" s="1" t="e">
        <f t="shared" si="1"/>
        <v>#REF!</v>
      </c>
      <c r="AA61" t="e">
        <f t="shared" si="2"/>
        <v>#REF!</v>
      </c>
      <c r="AB61"/>
      <c r="AC61" s="3">
        <f t="shared" si="17"/>
        <v>59</v>
      </c>
      <c r="AD61" s="1" t="e">
        <f t="shared" si="18"/>
        <v>#REF!</v>
      </c>
      <c r="AE61" s="1" t="e">
        <f t="shared" si="3"/>
        <v>#REF!</v>
      </c>
      <c r="AF61" s="1" t="e">
        <f t="shared" si="4"/>
        <v>#REF!</v>
      </c>
    </row>
    <row r="62" spans="3:32" ht="12.75">
      <c r="C62" s="3">
        <f t="shared" si="5"/>
        <v>60</v>
      </c>
      <c r="D62" s="1" t="e">
        <f>IF(#REF!="Ordinary",E61*(1+D$1/100),F62)</f>
        <v>#REF!</v>
      </c>
      <c r="E62" s="1" t="e">
        <f>IF(#REF!="Ordinary",D62-E$2,G62)</f>
        <v>#REF!</v>
      </c>
      <c r="F62" s="1" t="e">
        <f t="shared" si="19"/>
        <v>#REF!</v>
      </c>
      <c r="G62" s="1" t="e">
        <f t="shared" si="22"/>
        <v>#REF!</v>
      </c>
      <c r="I62" s="3">
        <f t="shared" si="6"/>
        <v>60</v>
      </c>
      <c r="J62" s="1" t="e">
        <f t="shared" si="7"/>
        <v>#REF!</v>
      </c>
      <c r="K62" s="1" t="e">
        <f t="shared" si="8"/>
        <v>#REF!</v>
      </c>
      <c r="L62"/>
      <c r="M62" s="3">
        <f t="shared" si="9"/>
        <v>60</v>
      </c>
      <c r="N62" s="1" t="e">
        <f t="shared" si="10"/>
        <v>#REF!</v>
      </c>
      <c r="O62" s="1" t="e">
        <f t="shared" si="11"/>
        <v>#REF!</v>
      </c>
      <c r="P62"/>
      <c r="Q62" s="3">
        <f t="shared" si="12"/>
        <v>60</v>
      </c>
      <c r="R62" s="3">
        <f t="shared" si="13"/>
        <v>60</v>
      </c>
      <c r="S62" s="1">
        <f t="shared" si="20"/>
        <v>80786.41822843024</v>
      </c>
      <c r="T62" s="1">
        <f t="shared" si="21"/>
        <v>336.6100759517926</v>
      </c>
      <c r="U62" s="1">
        <f t="shared" si="14"/>
        <v>81123.028304382</v>
      </c>
      <c r="X62" s="3">
        <f t="shared" si="15"/>
        <v>60</v>
      </c>
      <c r="Y62" s="1" t="e">
        <f t="shared" si="16"/>
        <v>#REF!</v>
      </c>
      <c r="Z62" s="1" t="e">
        <f t="shared" si="1"/>
        <v>#REF!</v>
      </c>
      <c r="AA62" t="e">
        <f t="shared" si="2"/>
        <v>#REF!</v>
      </c>
      <c r="AB62"/>
      <c r="AC62" s="3">
        <f t="shared" si="17"/>
        <v>60</v>
      </c>
      <c r="AD62" s="1" t="e">
        <f t="shared" si="18"/>
        <v>#REF!</v>
      </c>
      <c r="AE62" s="1" t="e">
        <f t="shared" si="3"/>
        <v>#REF!</v>
      </c>
      <c r="AF62" s="1" t="e">
        <f t="shared" si="4"/>
        <v>#REF!</v>
      </c>
    </row>
    <row r="63" spans="3:32" ht="12.75">
      <c r="C63" s="3">
        <f t="shared" si="5"/>
        <v>61</v>
      </c>
      <c r="D63" s="1" t="e">
        <f>IF(#REF!="Ordinary",E62*(1+D$1/100),F63)</f>
        <v>#REF!</v>
      </c>
      <c r="E63" s="1" t="e">
        <f>IF(#REF!="Ordinary",D63-E$2,G63)</f>
        <v>#REF!</v>
      </c>
      <c r="F63" s="1" t="e">
        <f t="shared" si="19"/>
        <v>#REF!</v>
      </c>
      <c r="G63" s="1" t="e">
        <f t="shared" si="22"/>
        <v>#REF!</v>
      </c>
      <c r="I63" s="3">
        <f t="shared" si="6"/>
        <v>61</v>
      </c>
      <c r="J63" s="1" t="e">
        <f t="shared" si="7"/>
        <v>#REF!</v>
      </c>
      <c r="K63" s="1" t="e">
        <f t="shared" si="8"/>
        <v>#REF!</v>
      </c>
      <c r="L63"/>
      <c r="M63" s="3">
        <f t="shared" si="9"/>
        <v>61</v>
      </c>
      <c r="N63" s="1" t="e">
        <f t="shared" si="10"/>
        <v>#REF!</v>
      </c>
      <c r="O63" s="1" t="e">
        <f t="shared" si="11"/>
        <v>#REF!</v>
      </c>
      <c r="P63"/>
      <c r="Q63" s="3">
        <f t="shared" si="12"/>
        <v>61</v>
      </c>
      <c r="R63" s="3">
        <f t="shared" si="13"/>
        <v>61</v>
      </c>
      <c r="S63" s="1">
        <f t="shared" si="20"/>
        <v>82123.028304382</v>
      </c>
      <c r="T63" s="1">
        <f t="shared" si="21"/>
        <v>342.17928460159163</v>
      </c>
      <c r="U63" s="1">
        <f t="shared" si="14"/>
        <v>82465.20758898358</v>
      </c>
      <c r="X63" s="3">
        <f t="shared" si="15"/>
        <v>61</v>
      </c>
      <c r="Y63" s="1" t="e">
        <f t="shared" si="16"/>
        <v>#REF!</v>
      </c>
      <c r="Z63" s="1" t="e">
        <f t="shared" si="1"/>
        <v>#REF!</v>
      </c>
      <c r="AA63" t="e">
        <f t="shared" si="2"/>
        <v>#REF!</v>
      </c>
      <c r="AB63"/>
      <c r="AC63" s="3">
        <f t="shared" si="17"/>
        <v>61</v>
      </c>
      <c r="AD63" s="1" t="e">
        <f t="shared" si="18"/>
        <v>#REF!</v>
      </c>
      <c r="AE63" s="1" t="e">
        <f t="shared" si="3"/>
        <v>#REF!</v>
      </c>
      <c r="AF63" s="1" t="e">
        <f t="shared" si="4"/>
        <v>#REF!</v>
      </c>
    </row>
    <row r="64" spans="3:32" ht="12.75">
      <c r="C64" s="3">
        <f t="shared" si="5"/>
        <v>62</v>
      </c>
      <c r="D64" s="1" t="e">
        <f>IF(#REF!="Ordinary",E63*(1+D$1/100),F64)</f>
        <v>#REF!</v>
      </c>
      <c r="E64" s="1" t="e">
        <f>IF(#REF!="Ordinary",D64-E$2,G64)</f>
        <v>#REF!</v>
      </c>
      <c r="F64" s="1" t="e">
        <f t="shared" si="19"/>
        <v>#REF!</v>
      </c>
      <c r="G64" s="1" t="e">
        <f t="shared" si="22"/>
        <v>#REF!</v>
      </c>
      <c r="I64" s="3">
        <f t="shared" si="6"/>
        <v>62</v>
      </c>
      <c r="J64" s="1" t="e">
        <f t="shared" si="7"/>
        <v>#REF!</v>
      </c>
      <c r="K64" s="1" t="e">
        <f t="shared" si="8"/>
        <v>#REF!</v>
      </c>
      <c r="L64"/>
      <c r="M64" s="3">
        <f t="shared" si="9"/>
        <v>62</v>
      </c>
      <c r="N64" s="1" t="e">
        <f t="shared" si="10"/>
        <v>#REF!</v>
      </c>
      <c r="O64" s="1" t="e">
        <f t="shared" si="11"/>
        <v>#REF!</v>
      </c>
      <c r="P64"/>
      <c r="Q64" s="3">
        <f t="shared" si="12"/>
        <v>62</v>
      </c>
      <c r="R64" s="3">
        <f t="shared" si="13"/>
        <v>62</v>
      </c>
      <c r="S64" s="1">
        <f t="shared" si="20"/>
        <v>83465.20758898358</v>
      </c>
      <c r="T64" s="1">
        <f t="shared" si="21"/>
        <v>347.7716982874316</v>
      </c>
      <c r="U64" s="1">
        <f t="shared" si="14"/>
        <v>83812.9792872712</v>
      </c>
      <c r="X64" s="3">
        <f t="shared" si="15"/>
        <v>62</v>
      </c>
      <c r="Y64" s="1" t="e">
        <f t="shared" si="16"/>
        <v>#REF!</v>
      </c>
      <c r="Z64" s="1" t="e">
        <f t="shared" si="1"/>
        <v>#REF!</v>
      </c>
      <c r="AA64" t="e">
        <f t="shared" si="2"/>
        <v>#REF!</v>
      </c>
      <c r="AB64"/>
      <c r="AC64" s="3">
        <f t="shared" si="17"/>
        <v>62</v>
      </c>
      <c r="AD64" s="1" t="e">
        <f t="shared" si="18"/>
        <v>#REF!</v>
      </c>
      <c r="AE64" s="1" t="e">
        <f t="shared" si="3"/>
        <v>#REF!</v>
      </c>
      <c r="AF64" s="1" t="e">
        <f t="shared" si="4"/>
        <v>#REF!</v>
      </c>
    </row>
    <row r="65" spans="3:32" ht="12.75">
      <c r="C65" s="3">
        <f t="shared" si="5"/>
        <v>63</v>
      </c>
      <c r="D65" s="1" t="e">
        <f>IF(#REF!="Ordinary",E64*(1+D$1/100),F65)</f>
        <v>#REF!</v>
      </c>
      <c r="E65" s="1" t="e">
        <f>IF(#REF!="Ordinary",D65-E$2,G65)</f>
        <v>#REF!</v>
      </c>
      <c r="F65" s="1" t="e">
        <f t="shared" si="19"/>
        <v>#REF!</v>
      </c>
      <c r="G65" s="1" t="e">
        <f t="shared" si="22"/>
        <v>#REF!</v>
      </c>
      <c r="I65" s="3">
        <f t="shared" si="6"/>
        <v>63</v>
      </c>
      <c r="J65" s="1" t="e">
        <f t="shared" si="7"/>
        <v>#REF!</v>
      </c>
      <c r="K65" s="1" t="e">
        <f t="shared" si="8"/>
        <v>#REF!</v>
      </c>
      <c r="L65"/>
      <c r="M65" s="3">
        <f t="shared" si="9"/>
        <v>63</v>
      </c>
      <c r="N65" s="1" t="e">
        <f t="shared" si="10"/>
        <v>#REF!</v>
      </c>
      <c r="O65" s="1" t="e">
        <f t="shared" si="11"/>
        <v>#REF!</v>
      </c>
      <c r="P65"/>
      <c r="Q65" s="3">
        <f t="shared" si="12"/>
        <v>63</v>
      </c>
      <c r="R65" s="3">
        <f t="shared" si="13"/>
        <v>63</v>
      </c>
      <c r="S65" s="1">
        <f t="shared" si="20"/>
        <v>84812.9792872712</v>
      </c>
      <c r="T65" s="1">
        <f t="shared" si="21"/>
        <v>353.38741369696334</v>
      </c>
      <c r="U65" s="1">
        <f t="shared" si="14"/>
        <v>85166.36670096804</v>
      </c>
      <c r="X65" s="3">
        <f t="shared" si="15"/>
        <v>63</v>
      </c>
      <c r="Y65" s="1" t="e">
        <f t="shared" si="16"/>
        <v>#REF!</v>
      </c>
      <c r="Z65" s="1" t="e">
        <f t="shared" si="1"/>
        <v>#REF!</v>
      </c>
      <c r="AA65" t="e">
        <f t="shared" si="2"/>
        <v>#REF!</v>
      </c>
      <c r="AB65"/>
      <c r="AC65" s="3">
        <f t="shared" si="17"/>
        <v>63</v>
      </c>
      <c r="AD65" s="1" t="e">
        <f t="shared" si="18"/>
        <v>#REF!</v>
      </c>
      <c r="AE65" s="1" t="e">
        <f t="shared" si="3"/>
        <v>#REF!</v>
      </c>
      <c r="AF65" s="1" t="e">
        <f t="shared" si="4"/>
        <v>#REF!</v>
      </c>
    </row>
    <row r="66" spans="3:32" ht="12.75">
      <c r="C66" s="3">
        <f t="shared" si="5"/>
        <v>64</v>
      </c>
      <c r="D66" s="1" t="e">
        <f>IF(#REF!="Ordinary",E65*(1+D$1/100),F66)</f>
        <v>#REF!</v>
      </c>
      <c r="E66" s="1" t="e">
        <f>IF(#REF!="Ordinary",D66-E$2,G66)</f>
        <v>#REF!</v>
      </c>
      <c r="F66" s="1" t="e">
        <f t="shared" si="19"/>
        <v>#REF!</v>
      </c>
      <c r="G66" s="1" t="e">
        <f t="shared" si="22"/>
        <v>#REF!</v>
      </c>
      <c r="I66" s="3">
        <f t="shared" si="6"/>
        <v>64</v>
      </c>
      <c r="J66" s="1" t="e">
        <f t="shared" si="7"/>
        <v>#REF!</v>
      </c>
      <c r="K66" s="1" t="e">
        <f t="shared" si="8"/>
        <v>#REF!</v>
      </c>
      <c r="L66"/>
      <c r="M66" s="3">
        <f t="shared" si="9"/>
        <v>64</v>
      </c>
      <c r="N66" s="1" t="e">
        <f t="shared" si="10"/>
        <v>#REF!</v>
      </c>
      <c r="O66" s="1" t="e">
        <f t="shared" si="11"/>
        <v>#REF!</v>
      </c>
      <c r="P66"/>
      <c r="Q66" s="3">
        <f t="shared" si="12"/>
        <v>64</v>
      </c>
      <c r="R66" s="3">
        <f t="shared" si="13"/>
        <v>64</v>
      </c>
      <c r="S66" s="1">
        <f t="shared" si="20"/>
        <v>86166.36670096804</v>
      </c>
      <c r="T66" s="1">
        <f t="shared" si="21"/>
        <v>359.0265279207001</v>
      </c>
      <c r="U66" s="1">
        <f t="shared" si="14"/>
        <v>86525.39322888876</v>
      </c>
      <c r="X66" s="3">
        <f t="shared" si="15"/>
        <v>64</v>
      </c>
      <c r="Y66" s="1" t="e">
        <f t="shared" si="16"/>
        <v>#REF!</v>
      </c>
      <c r="Z66" s="1" t="e">
        <f t="shared" si="1"/>
        <v>#REF!</v>
      </c>
      <c r="AA66" t="e">
        <f t="shared" si="2"/>
        <v>#REF!</v>
      </c>
      <c r="AB66"/>
      <c r="AC66" s="3">
        <f t="shared" si="17"/>
        <v>64</v>
      </c>
      <c r="AD66" s="1" t="e">
        <f t="shared" si="18"/>
        <v>#REF!</v>
      </c>
      <c r="AE66" s="1" t="e">
        <f t="shared" si="3"/>
        <v>#REF!</v>
      </c>
      <c r="AF66" s="1" t="e">
        <f t="shared" si="4"/>
        <v>#REF!</v>
      </c>
    </row>
    <row r="67" spans="3:32" ht="12.75">
      <c r="C67" s="3">
        <f t="shared" si="5"/>
        <v>65</v>
      </c>
      <c r="D67" s="1" t="e">
        <f>IF(#REF!="Ordinary",E66*(1+D$1/100),F67)</f>
        <v>#REF!</v>
      </c>
      <c r="E67" s="1" t="e">
        <f>IF(#REF!="Ordinary",D67-E$2,G67)</f>
        <v>#REF!</v>
      </c>
      <c r="F67" s="1" t="e">
        <f t="shared" si="19"/>
        <v>#REF!</v>
      </c>
      <c r="G67" s="1" t="e">
        <f t="shared" si="22"/>
        <v>#REF!</v>
      </c>
      <c r="I67" s="3">
        <f t="shared" si="6"/>
        <v>65</v>
      </c>
      <c r="J67" s="1" t="e">
        <f t="shared" si="7"/>
        <v>#REF!</v>
      </c>
      <c r="K67" s="1" t="e">
        <f t="shared" si="8"/>
        <v>#REF!</v>
      </c>
      <c r="L67"/>
      <c r="M67" s="3">
        <f t="shared" si="9"/>
        <v>65</v>
      </c>
      <c r="N67" s="1" t="e">
        <f t="shared" si="10"/>
        <v>#REF!</v>
      </c>
      <c r="O67" s="1" t="e">
        <f t="shared" si="11"/>
        <v>#REF!</v>
      </c>
      <c r="P67"/>
      <c r="Q67" s="3">
        <f t="shared" si="12"/>
        <v>65</v>
      </c>
      <c r="R67" s="3">
        <f t="shared" si="13"/>
        <v>65</v>
      </c>
      <c r="S67" s="1">
        <f t="shared" si="20"/>
        <v>87525.39322888876</v>
      </c>
      <c r="T67" s="1">
        <f t="shared" si="21"/>
        <v>364.68913845370315</v>
      </c>
      <c r="U67" s="1">
        <f t="shared" si="14"/>
        <v>87890.08236734247</v>
      </c>
      <c r="X67" s="3">
        <f t="shared" si="15"/>
        <v>65</v>
      </c>
      <c r="Y67" s="1" t="e">
        <f t="shared" si="16"/>
        <v>#REF!</v>
      </c>
      <c r="Z67" s="1" t="e">
        <f aca="true" t="shared" si="23" ref="Z67:Z130">ROUND(Y$2*AA67,2)</f>
        <v>#REF!</v>
      </c>
      <c r="AA67" t="e">
        <f aca="true" t="shared" si="24" ref="AA67:AA130">IF(X$1="","",(1-(1+Y$2)^(X67-X$1))/(1-(1+Y$2)^(-X$1))*Z$1)</f>
        <v>#REF!</v>
      </c>
      <c r="AB67"/>
      <c r="AC67" s="3">
        <f t="shared" si="17"/>
        <v>65</v>
      </c>
      <c r="AD67" s="1" t="e">
        <f t="shared" si="18"/>
        <v>#REF!</v>
      </c>
      <c r="AE67" s="1" t="e">
        <f aca="true" t="shared" si="25" ref="AE67:AE130">ROUND(AE$2*AF67,2)</f>
        <v>#REF!</v>
      </c>
      <c r="AF67" s="1" t="e">
        <f aca="true" t="shared" si="26" ref="AF67:AF130">AF$1*(1-(1+AE$2)^(AC67-AC$1))/(1-(1+AE$2)^(-AC$1))</f>
        <v>#REF!</v>
      </c>
    </row>
    <row r="68" spans="3:32" ht="12.75">
      <c r="C68" s="3">
        <f aca="true" t="shared" si="27" ref="C68:C131">C67+1</f>
        <v>66</v>
      </c>
      <c r="D68" s="1" t="e">
        <f>IF(#REF!="Ordinary",E67*(1+D$1/100),F68)</f>
        <v>#REF!</v>
      </c>
      <c r="E68" s="1" t="e">
        <f>IF(#REF!="Ordinary",D68-E$2,G68)</f>
        <v>#REF!</v>
      </c>
      <c r="F68" s="1" t="e">
        <f t="shared" si="19"/>
        <v>#REF!</v>
      </c>
      <c r="G68" s="1" t="e">
        <f t="shared" si="22"/>
        <v>#REF!</v>
      </c>
      <c r="I68" s="3">
        <f aca="true" t="shared" si="28" ref="I68:I131">I67+1</f>
        <v>66</v>
      </c>
      <c r="J68" s="1" t="e">
        <f aca="true" t="shared" si="29" ref="J68:J131">K67</f>
        <v>#REF!</v>
      </c>
      <c r="K68" s="1" t="e">
        <f aca="true" t="shared" si="30" ref="K68:K131">K$2*(1+J$1)^I68</f>
        <v>#REF!</v>
      </c>
      <c r="L68"/>
      <c r="M68" s="3">
        <f aca="true" t="shared" si="31" ref="M68:M131">M67+1</f>
        <v>66</v>
      </c>
      <c r="N68" s="1" t="e">
        <f aca="true" t="shared" si="32" ref="N68:N131">O67</f>
        <v>#REF!</v>
      </c>
      <c r="O68" s="1" t="e">
        <f aca="true" t="shared" si="33" ref="O68:O131">O$2*(1+N$1)^M68</f>
        <v>#REF!</v>
      </c>
      <c r="P68"/>
      <c r="Q68" s="3">
        <f aca="true" t="shared" si="34" ref="Q68:Q131">Q67+1</f>
        <v>66</v>
      </c>
      <c r="R68" s="3">
        <f aca="true" t="shared" si="35" ref="R68:R131">IF(A$5=1,Q68*12,IF(A$5=2,Q68*6,IF(A$5=4,Q68*3,Q68)))</f>
        <v>66</v>
      </c>
      <c r="S68" s="1">
        <f t="shared" si="20"/>
        <v>88890.08236734247</v>
      </c>
      <c r="T68" s="1">
        <f t="shared" si="21"/>
        <v>370.3753431972603</v>
      </c>
      <c r="U68" s="1">
        <f aca="true" t="shared" si="36" ref="U68:U131">T$1*(1+S$2)^Q68+S$1*(((1+S$2)^(Q68+1)-(1+S$2))/S$2)</f>
        <v>89260.45771053975</v>
      </c>
      <c r="X68" s="3">
        <f aca="true" t="shared" si="37" ref="X68:X131">X67+1</f>
        <v>66</v>
      </c>
      <c r="Y68" s="1" t="e">
        <f aca="true" t="shared" si="38" ref="Y68:Y131">Y67</f>
        <v>#REF!</v>
      </c>
      <c r="Z68" s="1" t="e">
        <f t="shared" si="23"/>
        <v>#REF!</v>
      </c>
      <c r="AA68" t="e">
        <f t="shared" si="24"/>
        <v>#REF!</v>
      </c>
      <c r="AB68"/>
      <c r="AC68" s="3">
        <f aca="true" t="shared" si="39" ref="AC68:AC131">AC67+1</f>
        <v>66</v>
      </c>
      <c r="AD68" s="1" t="e">
        <f aca="true" t="shared" si="40" ref="AD68:AD131">AD67</f>
        <v>#REF!</v>
      </c>
      <c r="AE68" s="1" t="e">
        <f t="shared" si="25"/>
        <v>#REF!</v>
      </c>
      <c r="AF68" s="1" t="e">
        <f t="shared" si="26"/>
        <v>#REF!</v>
      </c>
    </row>
    <row r="69" spans="3:32" ht="12.75">
      <c r="C69" s="3">
        <f t="shared" si="27"/>
        <v>67</v>
      </c>
      <c r="D69" s="1" t="e">
        <f>IF(#REF!="Ordinary",E68*(1+D$1/100),F69)</f>
        <v>#REF!</v>
      </c>
      <c r="E69" s="1" t="e">
        <f>IF(#REF!="Ordinary",D69-E$2,G69)</f>
        <v>#REF!</v>
      </c>
      <c r="F69" s="1" t="e">
        <f aca="true" t="shared" si="41" ref="F69:F132">G68*(1+F$1/100)</f>
        <v>#REF!</v>
      </c>
      <c r="G69" s="1" t="e">
        <f t="shared" si="22"/>
        <v>#REF!</v>
      </c>
      <c r="I69" s="3">
        <f t="shared" si="28"/>
        <v>67</v>
      </c>
      <c r="J69" s="1" t="e">
        <f t="shared" si="29"/>
        <v>#REF!</v>
      </c>
      <c r="K69" s="1" t="e">
        <f t="shared" si="30"/>
        <v>#REF!</v>
      </c>
      <c r="L69"/>
      <c r="M69" s="3">
        <f t="shared" si="31"/>
        <v>67</v>
      </c>
      <c r="N69" s="1" t="e">
        <f t="shared" si="32"/>
        <v>#REF!</v>
      </c>
      <c r="O69" s="1" t="e">
        <f t="shared" si="33"/>
        <v>#REF!</v>
      </c>
      <c r="P69"/>
      <c r="Q69" s="3">
        <f t="shared" si="34"/>
        <v>67</v>
      </c>
      <c r="R69" s="3">
        <f t="shared" si="35"/>
        <v>67</v>
      </c>
      <c r="S69" s="1">
        <f aca="true" t="shared" si="42" ref="S69:S132">S$1+U68</f>
        <v>90260.45771053975</v>
      </c>
      <c r="T69" s="1">
        <f aca="true" t="shared" si="43" ref="T69:T132">S$2*S69</f>
        <v>376.08524046058227</v>
      </c>
      <c r="U69" s="1">
        <f t="shared" si="36"/>
        <v>90636.54295100035</v>
      </c>
      <c r="X69" s="3">
        <f t="shared" si="37"/>
        <v>67</v>
      </c>
      <c r="Y69" s="1" t="e">
        <f t="shared" si="38"/>
        <v>#REF!</v>
      </c>
      <c r="Z69" s="1" t="e">
        <f t="shared" si="23"/>
        <v>#REF!</v>
      </c>
      <c r="AA69" t="e">
        <f t="shared" si="24"/>
        <v>#REF!</v>
      </c>
      <c r="AB69"/>
      <c r="AC69" s="3">
        <f t="shared" si="39"/>
        <v>67</v>
      </c>
      <c r="AD69" s="1" t="e">
        <f t="shared" si="40"/>
        <v>#REF!</v>
      </c>
      <c r="AE69" s="1" t="e">
        <f t="shared" si="25"/>
        <v>#REF!</v>
      </c>
      <c r="AF69" s="1" t="e">
        <f t="shared" si="26"/>
        <v>#REF!</v>
      </c>
    </row>
    <row r="70" spans="3:32" ht="12.75">
      <c r="C70" s="3">
        <f t="shared" si="27"/>
        <v>68</v>
      </c>
      <c r="D70" s="1" t="e">
        <f>IF(#REF!="Ordinary",E69*(1+D$1/100),F70)</f>
        <v>#REF!</v>
      </c>
      <c r="E70" s="1" t="e">
        <f>IF(#REF!="Ordinary",D70-E$2,G70)</f>
        <v>#REF!</v>
      </c>
      <c r="F70" s="1" t="e">
        <f t="shared" si="41"/>
        <v>#REF!</v>
      </c>
      <c r="G70" s="1" t="e">
        <f t="shared" si="22"/>
        <v>#REF!</v>
      </c>
      <c r="I70" s="3">
        <f t="shared" si="28"/>
        <v>68</v>
      </c>
      <c r="J70" s="1" t="e">
        <f t="shared" si="29"/>
        <v>#REF!</v>
      </c>
      <c r="K70" s="1" t="e">
        <f t="shared" si="30"/>
        <v>#REF!</v>
      </c>
      <c r="L70"/>
      <c r="M70" s="3">
        <f t="shared" si="31"/>
        <v>68</v>
      </c>
      <c r="N70" s="1" t="e">
        <f t="shared" si="32"/>
        <v>#REF!</v>
      </c>
      <c r="O70" s="1" t="e">
        <f t="shared" si="33"/>
        <v>#REF!</v>
      </c>
      <c r="P70"/>
      <c r="Q70" s="3">
        <f t="shared" si="34"/>
        <v>68</v>
      </c>
      <c r="R70" s="3">
        <f t="shared" si="35"/>
        <v>68</v>
      </c>
      <c r="S70" s="1">
        <f t="shared" si="42"/>
        <v>91636.54295100035</v>
      </c>
      <c r="T70" s="1">
        <f t="shared" si="43"/>
        <v>381.81892896250145</v>
      </c>
      <c r="U70" s="1">
        <f t="shared" si="36"/>
        <v>92018.36187996279</v>
      </c>
      <c r="X70" s="3">
        <f t="shared" si="37"/>
        <v>68</v>
      </c>
      <c r="Y70" s="1" t="e">
        <f t="shared" si="38"/>
        <v>#REF!</v>
      </c>
      <c r="Z70" s="1" t="e">
        <f t="shared" si="23"/>
        <v>#REF!</v>
      </c>
      <c r="AA70" t="e">
        <f t="shared" si="24"/>
        <v>#REF!</v>
      </c>
      <c r="AB70"/>
      <c r="AC70" s="3">
        <f t="shared" si="39"/>
        <v>68</v>
      </c>
      <c r="AD70" s="1" t="e">
        <f t="shared" si="40"/>
        <v>#REF!</v>
      </c>
      <c r="AE70" s="1" t="e">
        <f t="shared" si="25"/>
        <v>#REF!</v>
      </c>
      <c r="AF70" s="1" t="e">
        <f t="shared" si="26"/>
        <v>#REF!</v>
      </c>
    </row>
    <row r="71" spans="3:32" ht="12.75">
      <c r="C71" s="3">
        <f t="shared" si="27"/>
        <v>69</v>
      </c>
      <c r="D71" s="1" t="e">
        <f>IF(#REF!="Ordinary",E70*(1+D$1/100),F71)</f>
        <v>#REF!</v>
      </c>
      <c r="E71" s="1" t="e">
        <f>IF(#REF!="Ordinary",D71-E$2,G71)</f>
        <v>#REF!</v>
      </c>
      <c r="F71" s="1" t="e">
        <f t="shared" si="41"/>
        <v>#REF!</v>
      </c>
      <c r="G71" s="1" t="e">
        <f t="shared" si="22"/>
        <v>#REF!</v>
      </c>
      <c r="I71" s="3">
        <f t="shared" si="28"/>
        <v>69</v>
      </c>
      <c r="J71" s="1" t="e">
        <f t="shared" si="29"/>
        <v>#REF!</v>
      </c>
      <c r="K71" s="1" t="e">
        <f t="shared" si="30"/>
        <v>#REF!</v>
      </c>
      <c r="L71"/>
      <c r="M71" s="3">
        <f t="shared" si="31"/>
        <v>69</v>
      </c>
      <c r="N71" s="1" t="e">
        <f t="shared" si="32"/>
        <v>#REF!</v>
      </c>
      <c r="O71" s="1" t="e">
        <f t="shared" si="33"/>
        <v>#REF!</v>
      </c>
      <c r="P71"/>
      <c r="Q71" s="3">
        <f t="shared" si="34"/>
        <v>69</v>
      </c>
      <c r="R71" s="3">
        <f t="shared" si="35"/>
        <v>69</v>
      </c>
      <c r="S71" s="1">
        <f t="shared" si="42"/>
        <v>93018.36187996279</v>
      </c>
      <c r="T71" s="1">
        <f t="shared" si="43"/>
        <v>387.57650783317825</v>
      </c>
      <c r="U71" s="1">
        <f t="shared" si="36"/>
        <v>93405.93838779599</v>
      </c>
      <c r="X71" s="3">
        <f t="shared" si="37"/>
        <v>69</v>
      </c>
      <c r="Y71" s="1" t="e">
        <f t="shared" si="38"/>
        <v>#REF!</v>
      </c>
      <c r="Z71" s="1" t="e">
        <f t="shared" si="23"/>
        <v>#REF!</v>
      </c>
      <c r="AA71" t="e">
        <f t="shared" si="24"/>
        <v>#REF!</v>
      </c>
      <c r="AB71"/>
      <c r="AC71" s="3">
        <f t="shared" si="39"/>
        <v>69</v>
      </c>
      <c r="AD71" s="1" t="e">
        <f t="shared" si="40"/>
        <v>#REF!</v>
      </c>
      <c r="AE71" s="1" t="e">
        <f t="shared" si="25"/>
        <v>#REF!</v>
      </c>
      <c r="AF71" s="1" t="e">
        <f t="shared" si="26"/>
        <v>#REF!</v>
      </c>
    </row>
    <row r="72" spans="3:32" ht="12.75">
      <c r="C72" s="3">
        <f t="shared" si="27"/>
        <v>70</v>
      </c>
      <c r="D72" s="1" t="e">
        <f>IF(#REF!="Ordinary",E71*(1+D$1/100),F72)</f>
        <v>#REF!</v>
      </c>
      <c r="E72" s="1" t="e">
        <f>IF(#REF!="Ordinary",D72-E$2,G72)</f>
        <v>#REF!</v>
      </c>
      <c r="F72" s="1" t="e">
        <f t="shared" si="41"/>
        <v>#REF!</v>
      </c>
      <c r="G72" s="1" t="e">
        <f t="shared" si="22"/>
        <v>#REF!</v>
      </c>
      <c r="I72" s="3">
        <f t="shared" si="28"/>
        <v>70</v>
      </c>
      <c r="J72" s="1" t="e">
        <f t="shared" si="29"/>
        <v>#REF!</v>
      </c>
      <c r="K72" s="1" t="e">
        <f t="shared" si="30"/>
        <v>#REF!</v>
      </c>
      <c r="L72"/>
      <c r="M72" s="3">
        <f t="shared" si="31"/>
        <v>70</v>
      </c>
      <c r="N72" s="1" t="e">
        <f t="shared" si="32"/>
        <v>#REF!</v>
      </c>
      <c r="O72" s="1" t="e">
        <f t="shared" si="33"/>
        <v>#REF!</v>
      </c>
      <c r="P72"/>
      <c r="Q72" s="3">
        <f t="shared" si="34"/>
        <v>70</v>
      </c>
      <c r="R72" s="3">
        <f t="shared" si="35"/>
        <v>70</v>
      </c>
      <c r="S72" s="1">
        <f t="shared" si="42"/>
        <v>94405.93838779599</v>
      </c>
      <c r="T72" s="1">
        <f t="shared" si="43"/>
        <v>393.3580766158166</v>
      </c>
      <c r="U72" s="1">
        <f t="shared" si="36"/>
        <v>94799.29646441186</v>
      </c>
      <c r="X72" s="3">
        <f t="shared" si="37"/>
        <v>70</v>
      </c>
      <c r="Y72" s="1" t="e">
        <f t="shared" si="38"/>
        <v>#REF!</v>
      </c>
      <c r="Z72" s="1" t="e">
        <f t="shared" si="23"/>
        <v>#REF!</v>
      </c>
      <c r="AA72" t="e">
        <f t="shared" si="24"/>
        <v>#REF!</v>
      </c>
      <c r="AB72"/>
      <c r="AC72" s="3">
        <f t="shared" si="39"/>
        <v>70</v>
      </c>
      <c r="AD72" s="1" t="e">
        <f t="shared" si="40"/>
        <v>#REF!</v>
      </c>
      <c r="AE72" s="1" t="e">
        <f t="shared" si="25"/>
        <v>#REF!</v>
      </c>
      <c r="AF72" s="1" t="e">
        <f t="shared" si="26"/>
        <v>#REF!</v>
      </c>
    </row>
    <row r="73" spans="3:32" ht="12.75">
      <c r="C73" s="3">
        <f t="shared" si="27"/>
        <v>71</v>
      </c>
      <c r="D73" s="1" t="e">
        <f>IF(#REF!="Ordinary",E72*(1+D$1/100),F73)</f>
        <v>#REF!</v>
      </c>
      <c r="E73" s="1" t="e">
        <f>IF(#REF!="Ordinary",D73-E$2,G73)</f>
        <v>#REF!</v>
      </c>
      <c r="F73" s="1" t="e">
        <f t="shared" si="41"/>
        <v>#REF!</v>
      </c>
      <c r="G73" s="1" t="e">
        <f t="shared" si="22"/>
        <v>#REF!</v>
      </c>
      <c r="I73" s="3">
        <f t="shared" si="28"/>
        <v>71</v>
      </c>
      <c r="J73" s="1" t="e">
        <f t="shared" si="29"/>
        <v>#REF!</v>
      </c>
      <c r="K73" s="1" t="e">
        <f t="shared" si="30"/>
        <v>#REF!</v>
      </c>
      <c r="L73"/>
      <c r="M73" s="3">
        <f t="shared" si="31"/>
        <v>71</v>
      </c>
      <c r="N73" s="1" t="e">
        <f t="shared" si="32"/>
        <v>#REF!</v>
      </c>
      <c r="O73" s="1" t="e">
        <f t="shared" si="33"/>
        <v>#REF!</v>
      </c>
      <c r="P73"/>
      <c r="Q73" s="3">
        <f t="shared" si="34"/>
        <v>71</v>
      </c>
      <c r="R73" s="3">
        <f t="shared" si="35"/>
        <v>71</v>
      </c>
      <c r="S73" s="1">
        <f t="shared" si="42"/>
        <v>95799.29646441186</v>
      </c>
      <c r="T73" s="1">
        <f t="shared" si="43"/>
        <v>399.16373526838277</v>
      </c>
      <c r="U73" s="1">
        <f t="shared" si="36"/>
        <v>96198.46019968022</v>
      </c>
      <c r="X73" s="3">
        <f t="shared" si="37"/>
        <v>71</v>
      </c>
      <c r="Y73" s="1" t="e">
        <f t="shared" si="38"/>
        <v>#REF!</v>
      </c>
      <c r="Z73" s="1" t="e">
        <f t="shared" si="23"/>
        <v>#REF!</v>
      </c>
      <c r="AA73" t="e">
        <f t="shared" si="24"/>
        <v>#REF!</v>
      </c>
      <c r="AB73"/>
      <c r="AC73" s="3">
        <f t="shared" si="39"/>
        <v>71</v>
      </c>
      <c r="AD73" s="1" t="e">
        <f t="shared" si="40"/>
        <v>#REF!</v>
      </c>
      <c r="AE73" s="1" t="e">
        <f t="shared" si="25"/>
        <v>#REF!</v>
      </c>
      <c r="AF73" s="1" t="e">
        <f t="shared" si="26"/>
        <v>#REF!</v>
      </c>
    </row>
    <row r="74" spans="3:32" ht="12.75">
      <c r="C74" s="3">
        <f t="shared" si="27"/>
        <v>72</v>
      </c>
      <c r="D74" s="1" t="e">
        <f>IF(#REF!="Ordinary",E73*(1+D$1/100),F74)</f>
        <v>#REF!</v>
      </c>
      <c r="E74" s="1" t="e">
        <f>IF(#REF!="Ordinary",D74-E$2,G74)</f>
        <v>#REF!</v>
      </c>
      <c r="F74" s="1" t="e">
        <f t="shared" si="41"/>
        <v>#REF!</v>
      </c>
      <c r="G74" s="1" t="e">
        <f t="shared" si="22"/>
        <v>#REF!</v>
      </c>
      <c r="I74" s="3">
        <f t="shared" si="28"/>
        <v>72</v>
      </c>
      <c r="J74" s="1" t="e">
        <f t="shared" si="29"/>
        <v>#REF!</v>
      </c>
      <c r="K74" s="1" t="e">
        <f t="shared" si="30"/>
        <v>#REF!</v>
      </c>
      <c r="L74"/>
      <c r="M74" s="3">
        <f t="shared" si="31"/>
        <v>72</v>
      </c>
      <c r="N74" s="1" t="e">
        <f t="shared" si="32"/>
        <v>#REF!</v>
      </c>
      <c r="O74" s="1" t="e">
        <f t="shared" si="33"/>
        <v>#REF!</v>
      </c>
      <c r="P74"/>
      <c r="Q74" s="3">
        <f t="shared" si="34"/>
        <v>72</v>
      </c>
      <c r="R74" s="3">
        <f t="shared" si="35"/>
        <v>72</v>
      </c>
      <c r="S74" s="1">
        <f t="shared" si="42"/>
        <v>97198.46019968022</v>
      </c>
      <c r="T74" s="1">
        <f t="shared" si="43"/>
        <v>404.99358416533425</v>
      </c>
      <c r="U74" s="1">
        <f t="shared" si="36"/>
        <v>97603.45378384554</v>
      </c>
      <c r="X74" s="3">
        <f t="shared" si="37"/>
        <v>72</v>
      </c>
      <c r="Y74" s="1" t="e">
        <f t="shared" si="38"/>
        <v>#REF!</v>
      </c>
      <c r="Z74" s="1" t="e">
        <f t="shared" si="23"/>
        <v>#REF!</v>
      </c>
      <c r="AA74" t="e">
        <f t="shared" si="24"/>
        <v>#REF!</v>
      </c>
      <c r="AB74"/>
      <c r="AC74" s="3">
        <f t="shared" si="39"/>
        <v>72</v>
      </c>
      <c r="AD74" s="1" t="e">
        <f t="shared" si="40"/>
        <v>#REF!</v>
      </c>
      <c r="AE74" s="1" t="e">
        <f t="shared" si="25"/>
        <v>#REF!</v>
      </c>
      <c r="AF74" s="1" t="e">
        <f t="shared" si="26"/>
        <v>#REF!</v>
      </c>
    </row>
    <row r="75" spans="3:32" ht="12.75">
      <c r="C75" s="3">
        <f t="shared" si="27"/>
        <v>73</v>
      </c>
      <c r="D75" s="1" t="e">
        <f>IF(#REF!="Ordinary",E74*(1+D$1/100),F75)</f>
        <v>#REF!</v>
      </c>
      <c r="E75" s="1" t="e">
        <f>IF(#REF!="Ordinary",D75-E$2,G75)</f>
        <v>#REF!</v>
      </c>
      <c r="F75" s="1" t="e">
        <f t="shared" si="41"/>
        <v>#REF!</v>
      </c>
      <c r="G75" s="1" t="e">
        <f t="shared" si="22"/>
        <v>#REF!</v>
      </c>
      <c r="I75" s="3">
        <f t="shared" si="28"/>
        <v>73</v>
      </c>
      <c r="J75" s="1" t="e">
        <f t="shared" si="29"/>
        <v>#REF!</v>
      </c>
      <c r="K75" s="1" t="e">
        <f t="shared" si="30"/>
        <v>#REF!</v>
      </c>
      <c r="L75"/>
      <c r="M75" s="3">
        <f t="shared" si="31"/>
        <v>73</v>
      </c>
      <c r="N75" s="1" t="e">
        <f t="shared" si="32"/>
        <v>#REF!</v>
      </c>
      <c r="O75" s="1" t="e">
        <f t="shared" si="33"/>
        <v>#REF!</v>
      </c>
      <c r="P75"/>
      <c r="Q75" s="3">
        <f t="shared" si="34"/>
        <v>73</v>
      </c>
      <c r="R75" s="3">
        <f t="shared" si="35"/>
        <v>73</v>
      </c>
      <c r="S75" s="1">
        <f t="shared" si="42"/>
        <v>98603.45378384554</v>
      </c>
      <c r="T75" s="1">
        <f t="shared" si="43"/>
        <v>410.8477240993564</v>
      </c>
      <c r="U75" s="1">
        <f t="shared" si="36"/>
        <v>99014.30150794494</v>
      </c>
      <c r="X75" s="3">
        <f t="shared" si="37"/>
        <v>73</v>
      </c>
      <c r="Y75" s="1" t="e">
        <f t="shared" si="38"/>
        <v>#REF!</v>
      </c>
      <c r="Z75" s="1" t="e">
        <f t="shared" si="23"/>
        <v>#REF!</v>
      </c>
      <c r="AA75" t="e">
        <f t="shared" si="24"/>
        <v>#REF!</v>
      </c>
      <c r="AB75"/>
      <c r="AC75" s="3">
        <f t="shared" si="39"/>
        <v>73</v>
      </c>
      <c r="AD75" s="1" t="e">
        <f t="shared" si="40"/>
        <v>#REF!</v>
      </c>
      <c r="AE75" s="1" t="e">
        <f t="shared" si="25"/>
        <v>#REF!</v>
      </c>
      <c r="AF75" s="1" t="e">
        <f t="shared" si="26"/>
        <v>#REF!</v>
      </c>
    </row>
    <row r="76" spans="3:32" ht="12.75">
      <c r="C76" s="3">
        <f t="shared" si="27"/>
        <v>74</v>
      </c>
      <c r="D76" s="1" t="e">
        <f>IF(#REF!="Ordinary",E75*(1+D$1/100),F76)</f>
        <v>#REF!</v>
      </c>
      <c r="E76" s="1" t="e">
        <f>IF(#REF!="Ordinary",D76-E$2,G76)</f>
        <v>#REF!</v>
      </c>
      <c r="F76" s="1" t="e">
        <f t="shared" si="41"/>
        <v>#REF!</v>
      </c>
      <c r="G76" s="1" t="e">
        <f t="shared" si="22"/>
        <v>#REF!</v>
      </c>
      <c r="I76" s="3">
        <f t="shared" si="28"/>
        <v>74</v>
      </c>
      <c r="J76" s="1" t="e">
        <f t="shared" si="29"/>
        <v>#REF!</v>
      </c>
      <c r="K76" s="1" t="e">
        <f t="shared" si="30"/>
        <v>#REF!</v>
      </c>
      <c r="L76"/>
      <c r="M76" s="3">
        <f t="shared" si="31"/>
        <v>74</v>
      </c>
      <c r="N76" s="1" t="e">
        <f t="shared" si="32"/>
        <v>#REF!</v>
      </c>
      <c r="O76" s="1" t="e">
        <f t="shared" si="33"/>
        <v>#REF!</v>
      </c>
      <c r="P76"/>
      <c r="Q76" s="3">
        <f t="shared" si="34"/>
        <v>74</v>
      </c>
      <c r="R76" s="3">
        <f t="shared" si="35"/>
        <v>74</v>
      </c>
      <c r="S76" s="1">
        <f t="shared" si="42"/>
        <v>100014.30150794494</v>
      </c>
      <c r="T76" s="1">
        <f t="shared" si="43"/>
        <v>416.7262562831039</v>
      </c>
      <c r="U76" s="1">
        <f t="shared" si="36"/>
        <v>100431.02776422798</v>
      </c>
      <c r="X76" s="3">
        <f t="shared" si="37"/>
        <v>74</v>
      </c>
      <c r="Y76" s="1" t="e">
        <f t="shared" si="38"/>
        <v>#REF!</v>
      </c>
      <c r="Z76" s="1" t="e">
        <f t="shared" si="23"/>
        <v>#REF!</v>
      </c>
      <c r="AA76" t="e">
        <f t="shared" si="24"/>
        <v>#REF!</v>
      </c>
      <c r="AB76"/>
      <c r="AC76" s="3">
        <f t="shared" si="39"/>
        <v>74</v>
      </c>
      <c r="AD76" s="1" t="e">
        <f t="shared" si="40"/>
        <v>#REF!</v>
      </c>
      <c r="AE76" s="1" t="e">
        <f t="shared" si="25"/>
        <v>#REF!</v>
      </c>
      <c r="AF76" s="1" t="e">
        <f t="shared" si="26"/>
        <v>#REF!</v>
      </c>
    </row>
    <row r="77" spans="3:32" ht="12.75">
      <c r="C77" s="3">
        <f t="shared" si="27"/>
        <v>75</v>
      </c>
      <c r="D77" s="1" t="e">
        <f>IF(#REF!="Ordinary",E76*(1+D$1/100),F77)</f>
        <v>#REF!</v>
      </c>
      <c r="E77" s="1" t="e">
        <f>IF(#REF!="Ordinary",D77-E$2,G77)</f>
        <v>#REF!</v>
      </c>
      <c r="F77" s="1" t="e">
        <f t="shared" si="41"/>
        <v>#REF!</v>
      </c>
      <c r="G77" s="1" t="e">
        <f aca="true" t="shared" si="44" ref="G77:G140">F77-G$2</f>
        <v>#REF!</v>
      </c>
      <c r="I77" s="3">
        <f t="shared" si="28"/>
        <v>75</v>
      </c>
      <c r="J77" s="1" t="e">
        <f t="shared" si="29"/>
        <v>#REF!</v>
      </c>
      <c r="K77" s="1" t="e">
        <f t="shared" si="30"/>
        <v>#REF!</v>
      </c>
      <c r="L77"/>
      <c r="M77" s="3">
        <f t="shared" si="31"/>
        <v>75</v>
      </c>
      <c r="N77" s="1" t="e">
        <f t="shared" si="32"/>
        <v>#REF!</v>
      </c>
      <c r="O77" s="1" t="e">
        <f t="shared" si="33"/>
        <v>#REF!</v>
      </c>
      <c r="P77"/>
      <c r="Q77" s="3">
        <f t="shared" si="34"/>
        <v>75</v>
      </c>
      <c r="R77" s="3">
        <f t="shared" si="35"/>
        <v>75</v>
      </c>
      <c r="S77" s="1">
        <f t="shared" si="42"/>
        <v>101431.02776422798</v>
      </c>
      <c r="T77" s="1">
        <f t="shared" si="43"/>
        <v>422.62928235094995</v>
      </c>
      <c r="U77" s="1">
        <f t="shared" si="36"/>
        <v>101853.65704657897</v>
      </c>
      <c r="X77" s="3">
        <f t="shared" si="37"/>
        <v>75</v>
      </c>
      <c r="Y77" s="1" t="e">
        <f t="shared" si="38"/>
        <v>#REF!</v>
      </c>
      <c r="Z77" s="1" t="e">
        <f t="shared" si="23"/>
        <v>#REF!</v>
      </c>
      <c r="AA77" t="e">
        <f t="shared" si="24"/>
        <v>#REF!</v>
      </c>
      <c r="AB77"/>
      <c r="AC77" s="3">
        <f t="shared" si="39"/>
        <v>75</v>
      </c>
      <c r="AD77" s="1" t="e">
        <f t="shared" si="40"/>
        <v>#REF!</v>
      </c>
      <c r="AE77" s="1" t="e">
        <f t="shared" si="25"/>
        <v>#REF!</v>
      </c>
      <c r="AF77" s="1" t="e">
        <f t="shared" si="26"/>
        <v>#REF!</v>
      </c>
    </row>
    <row r="78" spans="3:32" ht="12.75">
      <c r="C78" s="3">
        <f t="shared" si="27"/>
        <v>76</v>
      </c>
      <c r="D78" s="1" t="e">
        <f>IF(#REF!="Ordinary",E77*(1+D$1/100),F78)</f>
        <v>#REF!</v>
      </c>
      <c r="E78" s="1" t="e">
        <f>IF(#REF!="Ordinary",D78-E$2,G78)</f>
        <v>#REF!</v>
      </c>
      <c r="F78" s="1" t="e">
        <f t="shared" si="41"/>
        <v>#REF!</v>
      </c>
      <c r="G78" s="1" t="e">
        <f t="shared" si="44"/>
        <v>#REF!</v>
      </c>
      <c r="I78" s="3">
        <f t="shared" si="28"/>
        <v>76</v>
      </c>
      <c r="J78" s="1" t="e">
        <f t="shared" si="29"/>
        <v>#REF!</v>
      </c>
      <c r="K78" s="1" t="e">
        <f t="shared" si="30"/>
        <v>#REF!</v>
      </c>
      <c r="L78"/>
      <c r="M78" s="3">
        <f t="shared" si="31"/>
        <v>76</v>
      </c>
      <c r="N78" s="1" t="e">
        <f t="shared" si="32"/>
        <v>#REF!</v>
      </c>
      <c r="O78" s="1" t="e">
        <f t="shared" si="33"/>
        <v>#REF!</v>
      </c>
      <c r="P78"/>
      <c r="Q78" s="3">
        <f t="shared" si="34"/>
        <v>76</v>
      </c>
      <c r="R78" s="3">
        <f t="shared" si="35"/>
        <v>76</v>
      </c>
      <c r="S78" s="1">
        <f t="shared" si="42"/>
        <v>102853.65704657897</v>
      </c>
      <c r="T78" s="1">
        <f t="shared" si="43"/>
        <v>428.5569043607457</v>
      </c>
      <c r="U78" s="1">
        <f t="shared" si="36"/>
        <v>103282.21395093967</v>
      </c>
      <c r="X78" s="3">
        <f t="shared" si="37"/>
        <v>76</v>
      </c>
      <c r="Y78" s="1" t="e">
        <f t="shared" si="38"/>
        <v>#REF!</v>
      </c>
      <c r="Z78" s="1" t="e">
        <f t="shared" si="23"/>
        <v>#REF!</v>
      </c>
      <c r="AA78" t="e">
        <f t="shared" si="24"/>
        <v>#REF!</v>
      </c>
      <c r="AB78"/>
      <c r="AC78" s="3">
        <f t="shared" si="39"/>
        <v>76</v>
      </c>
      <c r="AD78" s="1" t="e">
        <f t="shared" si="40"/>
        <v>#REF!</v>
      </c>
      <c r="AE78" s="1" t="e">
        <f t="shared" si="25"/>
        <v>#REF!</v>
      </c>
      <c r="AF78" s="1" t="e">
        <f t="shared" si="26"/>
        <v>#REF!</v>
      </c>
    </row>
    <row r="79" spans="3:32" ht="12.75">
      <c r="C79" s="3">
        <f t="shared" si="27"/>
        <v>77</v>
      </c>
      <c r="D79" s="1" t="e">
        <f>IF(#REF!="Ordinary",E78*(1+D$1/100),F79)</f>
        <v>#REF!</v>
      </c>
      <c r="E79" s="1" t="e">
        <f>IF(#REF!="Ordinary",D79-E$2,G79)</f>
        <v>#REF!</v>
      </c>
      <c r="F79" s="1" t="e">
        <f t="shared" si="41"/>
        <v>#REF!</v>
      </c>
      <c r="G79" s="1" t="e">
        <f t="shared" si="44"/>
        <v>#REF!</v>
      </c>
      <c r="I79" s="3">
        <f t="shared" si="28"/>
        <v>77</v>
      </c>
      <c r="J79" s="1" t="e">
        <f t="shared" si="29"/>
        <v>#REF!</v>
      </c>
      <c r="K79" s="1" t="e">
        <f t="shared" si="30"/>
        <v>#REF!</v>
      </c>
      <c r="L79"/>
      <c r="M79" s="3">
        <f t="shared" si="31"/>
        <v>77</v>
      </c>
      <c r="N79" s="1" t="e">
        <f t="shared" si="32"/>
        <v>#REF!</v>
      </c>
      <c r="O79" s="1" t="e">
        <f t="shared" si="33"/>
        <v>#REF!</v>
      </c>
      <c r="P79"/>
      <c r="Q79" s="3">
        <f t="shared" si="34"/>
        <v>77</v>
      </c>
      <c r="R79" s="3">
        <f t="shared" si="35"/>
        <v>77</v>
      </c>
      <c r="S79" s="1">
        <f t="shared" si="42"/>
        <v>104282.21395093967</v>
      </c>
      <c r="T79" s="1">
        <f t="shared" si="43"/>
        <v>434.50922479558193</v>
      </c>
      <c r="U79" s="1">
        <f t="shared" si="36"/>
        <v>104716.72317573527</v>
      </c>
      <c r="X79" s="3">
        <f t="shared" si="37"/>
        <v>77</v>
      </c>
      <c r="Y79" s="1" t="e">
        <f t="shared" si="38"/>
        <v>#REF!</v>
      </c>
      <c r="Z79" s="1" t="e">
        <f t="shared" si="23"/>
        <v>#REF!</v>
      </c>
      <c r="AA79" t="e">
        <f t="shared" si="24"/>
        <v>#REF!</v>
      </c>
      <c r="AB79"/>
      <c r="AC79" s="3">
        <f t="shared" si="39"/>
        <v>77</v>
      </c>
      <c r="AD79" s="1" t="e">
        <f t="shared" si="40"/>
        <v>#REF!</v>
      </c>
      <c r="AE79" s="1" t="e">
        <f t="shared" si="25"/>
        <v>#REF!</v>
      </c>
      <c r="AF79" s="1" t="e">
        <f t="shared" si="26"/>
        <v>#REF!</v>
      </c>
    </row>
    <row r="80" spans="3:32" ht="12.75">
      <c r="C80" s="3">
        <f t="shared" si="27"/>
        <v>78</v>
      </c>
      <c r="D80" s="1" t="e">
        <f>IF(#REF!="Ordinary",E79*(1+D$1/100),F80)</f>
        <v>#REF!</v>
      </c>
      <c r="E80" s="1" t="e">
        <f>IF(#REF!="Ordinary",D80-E$2,G80)</f>
        <v>#REF!</v>
      </c>
      <c r="F80" s="1" t="e">
        <f t="shared" si="41"/>
        <v>#REF!</v>
      </c>
      <c r="G80" s="1" t="e">
        <f t="shared" si="44"/>
        <v>#REF!</v>
      </c>
      <c r="I80" s="3">
        <f t="shared" si="28"/>
        <v>78</v>
      </c>
      <c r="J80" s="1" t="e">
        <f t="shared" si="29"/>
        <v>#REF!</v>
      </c>
      <c r="K80" s="1" t="e">
        <f t="shared" si="30"/>
        <v>#REF!</v>
      </c>
      <c r="L80"/>
      <c r="M80" s="3">
        <f t="shared" si="31"/>
        <v>78</v>
      </c>
      <c r="N80" s="1" t="e">
        <f t="shared" si="32"/>
        <v>#REF!</v>
      </c>
      <c r="O80" s="1" t="e">
        <f t="shared" si="33"/>
        <v>#REF!</v>
      </c>
      <c r="P80"/>
      <c r="Q80" s="3">
        <f t="shared" si="34"/>
        <v>78</v>
      </c>
      <c r="R80" s="3">
        <f t="shared" si="35"/>
        <v>78</v>
      </c>
      <c r="S80" s="1">
        <f t="shared" si="42"/>
        <v>105716.72317573527</v>
      </c>
      <c r="T80" s="1">
        <f t="shared" si="43"/>
        <v>440.4863465655636</v>
      </c>
      <c r="U80" s="1">
        <f t="shared" si="36"/>
        <v>106157.20952230094</v>
      </c>
      <c r="X80" s="3">
        <f t="shared" si="37"/>
        <v>78</v>
      </c>
      <c r="Y80" s="1" t="e">
        <f t="shared" si="38"/>
        <v>#REF!</v>
      </c>
      <c r="Z80" s="1" t="e">
        <f t="shared" si="23"/>
        <v>#REF!</v>
      </c>
      <c r="AA80" t="e">
        <f t="shared" si="24"/>
        <v>#REF!</v>
      </c>
      <c r="AB80"/>
      <c r="AC80" s="3">
        <f t="shared" si="39"/>
        <v>78</v>
      </c>
      <c r="AD80" s="1" t="e">
        <f t="shared" si="40"/>
        <v>#REF!</v>
      </c>
      <c r="AE80" s="1" t="e">
        <f t="shared" si="25"/>
        <v>#REF!</v>
      </c>
      <c r="AF80" s="1" t="e">
        <f t="shared" si="26"/>
        <v>#REF!</v>
      </c>
    </row>
    <row r="81" spans="3:32" ht="12.75">
      <c r="C81" s="3">
        <f t="shared" si="27"/>
        <v>79</v>
      </c>
      <c r="D81" s="1" t="e">
        <f>IF(#REF!="Ordinary",E80*(1+D$1/100),F81)</f>
        <v>#REF!</v>
      </c>
      <c r="E81" s="1" t="e">
        <f>IF(#REF!="Ordinary",D81-E$2,G81)</f>
        <v>#REF!</v>
      </c>
      <c r="F81" s="1" t="e">
        <f t="shared" si="41"/>
        <v>#REF!</v>
      </c>
      <c r="G81" s="1" t="e">
        <f t="shared" si="44"/>
        <v>#REF!</v>
      </c>
      <c r="I81" s="3">
        <f t="shared" si="28"/>
        <v>79</v>
      </c>
      <c r="J81" s="1" t="e">
        <f t="shared" si="29"/>
        <v>#REF!</v>
      </c>
      <c r="K81" s="1" t="e">
        <f t="shared" si="30"/>
        <v>#REF!</v>
      </c>
      <c r="L81"/>
      <c r="M81" s="3">
        <f t="shared" si="31"/>
        <v>79</v>
      </c>
      <c r="N81" s="1" t="e">
        <f t="shared" si="32"/>
        <v>#REF!</v>
      </c>
      <c r="O81" s="1" t="e">
        <f t="shared" si="33"/>
        <v>#REF!</v>
      </c>
      <c r="P81"/>
      <c r="Q81" s="3">
        <f t="shared" si="34"/>
        <v>79</v>
      </c>
      <c r="R81" s="3">
        <f t="shared" si="35"/>
        <v>79</v>
      </c>
      <c r="S81" s="1">
        <f t="shared" si="42"/>
        <v>107157.20952230094</v>
      </c>
      <c r="T81" s="1">
        <f t="shared" si="43"/>
        <v>446.48837300958724</v>
      </c>
      <c r="U81" s="1">
        <f t="shared" si="36"/>
        <v>107603.6978953105</v>
      </c>
      <c r="X81" s="3">
        <f t="shared" si="37"/>
        <v>79</v>
      </c>
      <c r="Y81" s="1" t="e">
        <f t="shared" si="38"/>
        <v>#REF!</v>
      </c>
      <c r="Z81" s="1" t="e">
        <f t="shared" si="23"/>
        <v>#REF!</v>
      </c>
      <c r="AA81" t="e">
        <f t="shared" si="24"/>
        <v>#REF!</v>
      </c>
      <c r="AB81"/>
      <c r="AC81" s="3">
        <f t="shared" si="39"/>
        <v>79</v>
      </c>
      <c r="AD81" s="1" t="e">
        <f t="shared" si="40"/>
        <v>#REF!</v>
      </c>
      <c r="AE81" s="1" t="e">
        <f t="shared" si="25"/>
        <v>#REF!</v>
      </c>
      <c r="AF81" s="1" t="e">
        <f t="shared" si="26"/>
        <v>#REF!</v>
      </c>
    </row>
    <row r="82" spans="3:32" ht="12.75">
      <c r="C82" s="3">
        <f t="shared" si="27"/>
        <v>80</v>
      </c>
      <c r="D82" s="1" t="e">
        <f>IF(#REF!="Ordinary",E81*(1+D$1/100),F82)</f>
        <v>#REF!</v>
      </c>
      <c r="E82" s="1" t="e">
        <f>IF(#REF!="Ordinary",D82-E$2,G82)</f>
        <v>#REF!</v>
      </c>
      <c r="F82" s="1" t="e">
        <f t="shared" si="41"/>
        <v>#REF!</v>
      </c>
      <c r="G82" s="1" t="e">
        <f t="shared" si="44"/>
        <v>#REF!</v>
      </c>
      <c r="I82" s="3">
        <f t="shared" si="28"/>
        <v>80</v>
      </c>
      <c r="J82" s="1" t="e">
        <f t="shared" si="29"/>
        <v>#REF!</v>
      </c>
      <c r="K82" s="1" t="e">
        <f t="shared" si="30"/>
        <v>#REF!</v>
      </c>
      <c r="L82"/>
      <c r="M82" s="3">
        <f t="shared" si="31"/>
        <v>80</v>
      </c>
      <c r="N82" s="1" t="e">
        <f t="shared" si="32"/>
        <v>#REF!</v>
      </c>
      <c r="O82" s="1" t="e">
        <f t="shared" si="33"/>
        <v>#REF!</v>
      </c>
      <c r="P82"/>
      <c r="Q82" s="3">
        <f t="shared" si="34"/>
        <v>80</v>
      </c>
      <c r="R82" s="3">
        <f t="shared" si="35"/>
        <v>80</v>
      </c>
      <c r="S82" s="1">
        <f t="shared" si="42"/>
        <v>108603.6978953105</v>
      </c>
      <c r="T82" s="1">
        <f t="shared" si="43"/>
        <v>452.5154078971271</v>
      </c>
      <c r="U82" s="1">
        <f t="shared" si="36"/>
        <v>109056.21330320761</v>
      </c>
      <c r="X82" s="3">
        <f t="shared" si="37"/>
        <v>80</v>
      </c>
      <c r="Y82" s="1" t="e">
        <f t="shared" si="38"/>
        <v>#REF!</v>
      </c>
      <c r="Z82" s="1" t="e">
        <f t="shared" si="23"/>
        <v>#REF!</v>
      </c>
      <c r="AA82" t="e">
        <f t="shared" si="24"/>
        <v>#REF!</v>
      </c>
      <c r="AB82"/>
      <c r="AC82" s="3">
        <f t="shared" si="39"/>
        <v>80</v>
      </c>
      <c r="AD82" s="1" t="e">
        <f t="shared" si="40"/>
        <v>#REF!</v>
      </c>
      <c r="AE82" s="1" t="e">
        <f t="shared" si="25"/>
        <v>#REF!</v>
      </c>
      <c r="AF82" s="1" t="e">
        <f t="shared" si="26"/>
        <v>#REF!</v>
      </c>
    </row>
    <row r="83" spans="3:32" ht="12.75">
      <c r="C83" s="3">
        <f t="shared" si="27"/>
        <v>81</v>
      </c>
      <c r="D83" s="1" t="e">
        <f>IF(#REF!="Ordinary",E82*(1+D$1/100),F83)</f>
        <v>#REF!</v>
      </c>
      <c r="E83" s="1" t="e">
        <f>IF(#REF!="Ordinary",D83-E$2,G83)</f>
        <v>#REF!</v>
      </c>
      <c r="F83" s="1" t="e">
        <f t="shared" si="41"/>
        <v>#REF!</v>
      </c>
      <c r="G83" s="1" t="e">
        <f t="shared" si="44"/>
        <v>#REF!</v>
      </c>
      <c r="I83" s="3">
        <f t="shared" si="28"/>
        <v>81</v>
      </c>
      <c r="J83" s="1" t="e">
        <f t="shared" si="29"/>
        <v>#REF!</v>
      </c>
      <c r="K83" s="1" t="e">
        <f t="shared" si="30"/>
        <v>#REF!</v>
      </c>
      <c r="L83"/>
      <c r="M83" s="3">
        <f t="shared" si="31"/>
        <v>81</v>
      </c>
      <c r="N83" s="1" t="e">
        <f t="shared" si="32"/>
        <v>#REF!</v>
      </c>
      <c r="O83" s="1" t="e">
        <f t="shared" si="33"/>
        <v>#REF!</v>
      </c>
      <c r="P83"/>
      <c r="Q83" s="3">
        <f t="shared" si="34"/>
        <v>81</v>
      </c>
      <c r="R83" s="3">
        <f t="shared" si="35"/>
        <v>81</v>
      </c>
      <c r="S83" s="1">
        <f t="shared" si="42"/>
        <v>110056.21330320761</v>
      </c>
      <c r="T83" s="1">
        <f t="shared" si="43"/>
        <v>458.5675554300317</v>
      </c>
      <c r="U83" s="1">
        <f t="shared" si="36"/>
        <v>110514.78085863762</v>
      </c>
      <c r="X83" s="3">
        <f t="shared" si="37"/>
        <v>81</v>
      </c>
      <c r="Y83" s="1" t="e">
        <f t="shared" si="38"/>
        <v>#REF!</v>
      </c>
      <c r="Z83" s="1" t="e">
        <f t="shared" si="23"/>
        <v>#REF!</v>
      </c>
      <c r="AA83" t="e">
        <f t="shared" si="24"/>
        <v>#REF!</v>
      </c>
      <c r="AB83"/>
      <c r="AC83" s="3">
        <f t="shared" si="39"/>
        <v>81</v>
      </c>
      <c r="AD83" s="1" t="e">
        <f t="shared" si="40"/>
        <v>#REF!</v>
      </c>
      <c r="AE83" s="1" t="e">
        <f t="shared" si="25"/>
        <v>#REF!</v>
      </c>
      <c r="AF83" s="1" t="e">
        <f t="shared" si="26"/>
        <v>#REF!</v>
      </c>
    </row>
    <row r="84" spans="3:32" ht="12.75">
      <c r="C84" s="3">
        <f t="shared" si="27"/>
        <v>82</v>
      </c>
      <c r="D84" s="1" t="e">
        <f>IF(#REF!="Ordinary",E83*(1+D$1/100),F84)</f>
        <v>#REF!</v>
      </c>
      <c r="E84" s="1" t="e">
        <f>IF(#REF!="Ordinary",D84-E$2,G84)</f>
        <v>#REF!</v>
      </c>
      <c r="F84" s="1" t="e">
        <f t="shared" si="41"/>
        <v>#REF!</v>
      </c>
      <c r="G84" s="1" t="e">
        <f t="shared" si="44"/>
        <v>#REF!</v>
      </c>
      <c r="I84" s="3">
        <f t="shared" si="28"/>
        <v>82</v>
      </c>
      <c r="J84" s="1" t="e">
        <f t="shared" si="29"/>
        <v>#REF!</v>
      </c>
      <c r="K84" s="1" t="e">
        <f t="shared" si="30"/>
        <v>#REF!</v>
      </c>
      <c r="L84"/>
      <c r="M84" s="3">
        <f t="shared" si="31"/>
        <v>82</v>
      </c>
      <c r="N84" s="1" t="e">
        <f t="shared" si="32"/>
        <v>#REF!</v>
      </c>
      <c r="O84" s="1" t="e">
        <f t="shared" si="33"/>
        <v>#REF!</v>
      </c>
      <c r="P84"/>
      <c r="Q84" s="3">
        <f t="shared" si="34"/>
        <v>82</v>
      </c>
      <c r="R84" s="3">
        <f t="shared" si="35"/>
        <v>82</v>
      </c>
      <c r="S84" s="1">
        <f t="shared" si="42"/>
        <v>111514.78085863762</v>
      </c>
      <c r="T84" s="1">
        <f t="shared" si="43"/>
        <v>464.64492024432343</v>
      </c>
      <c r="U84" s="1">
        <f t="shared" si="36"/>
        <v>111979.425778882</v>
      </c>
      <c r="X84" s="3">
        <f t="shared" si="37"/>
        <v>82</v>
      </c>
      <c r="Y84" s="1" t="e">
        <f t="shared" si="38"/>
        <v>#REF!</v>
      </c>
      <c r="Z84" s="1" t="e">
        <f t="shared" si="23"/>
        <v>#REF!</v>
      </c>
      <c r="AA84" t="e">
        <f t="shared" si="24"/>
        <v>#REF!</v>
      </c>
      <c r="AB84"/>
      <c r="AC84" s="3">
        <f t="shared" si="39"/>
        <v>82</v>
      </c>
      <c r="AD84" s="1" t="e">
        <f t="shared" si="40"/>
        <v>#REF!</v>
      </c>
      <c r="AE84" s="1" t="e">
        <f t="shared" si="25"/>
        <v>#REF!</v>
      </c>
      <c r="AF84" s="1" t="e">
        <f t="shared" si="26"/>
        <v>#REF!</v>
      </c>
    </row>
    <row r="85" spans="3:32" ht="12.75">
      <c r="C85" s="3">
        <f t="shared" si="27"/>
        <v>83</v>
      </c>
      <c r="D85" s="1" t="e">
        <f>IF(#REF!="Ordinary",E84*(1+D$1/100),F85)</f>
        <v>#REF!</v>
      </c>
      <c r="E85" s="1" t="e">
        <f>IF(#REF!="Ordinary",D85-E$2,G85)</f>
        <v>#REF!</v>
      </c>
      <c r="F85" s="1" t="e">
        <f t="shared" si="41"/>
        <v>#REF!</v>
      </c>
      <c r="G85" s="1" t="e">
        <f t="shared" si="44"/>
        <v>#REF!</v>
      </c>
      <c r="I85" s="3">
        <f t="shared" si="28"/>
        <v>83</v>
      </c>
      <c r="J85" s="1" t="e">
        <f t="shared" si="29"/>
        <v>#REF!</v>
      </c>
      <c r="K85" s="1" t="e">
        <f t="shared" si="30"/>
        <v>#REF!</v>
      </c>
      <c r="L85"/>
      <c r="M85" s="3">
        <f t="shared" si="31"/>
        <v>83</v>
      </c>
      <c r="N85" s="1" t="e">
        <f t="shared" si="32"/>
        <v>#REF!</v>
      </c>
      <c r="O85" s="1" t="e">
        <f t="shared" si="33"/>
        <v>#REF!</v>
      </c>
      <c r="P85"/>
      <c r="Q85" s="3">
        <f t="shared" si="34"/>
        <v>83</v>
      </c>
      <c r="R85" s="3">
        <f t="shared" si="35"/>
        <v>83</v>
      </c>
      <c r="S85" s="1">
        <f t="shared" si="42"/>
        <v>112979.425778882</v>
      </c>
      <c r="T85" s="1">
        <f t="shared" si="43"/>
        <v>470.74760741200834</v>
      </c>
      <c r="U85" s="1">
        <f t="shared" si="36"/>
        <v>113450.17338629399</v>
      </c>
      <c r="X85" s="3">
        <f t="shared" si="37"/>
        <v>83</v>
      </c>
      <c r="Y85" s="1" t="e">
        <f t="shared" si="38"/>
        <v>#REF!</v>
      </c>
      <c r="Z85" s="1" t="e">
        <f t="shared" si="23"/>
        <v>#REF!</v>
      </c>
      <c r="AA85" t="e">
        <f t="shared" si="24"/>
        <v>#REF!</v>
      </c>
      <c r="AB85"/>
      <c r="AC85" s="3">
        <f t="shared" si="39"/>
        <v>83</v>
      </c>
      <c r="AD85" s="1" t="e">
        <f t="shared" si="40"/>
        <v>#REF!</v>
      </c>
      <c r="AE85" s="1" t="e">
        <f t="shared" si="25"/>
        <v>#REF!</v>
      </c>
      <c r="AF85" s="1" t="e">
        <f t="shared" si="26"/>
        <v>#REF!</v>
      </c>
    </row>
    <row r="86" spans="3:32" ht="12.75">
      <c r="C86" s="3">
        <f t="shared" si="27"/>
        <v>84</v>
      </c>
      <c r="D86" s="1" t="e">
        <f>IF(#REF!="Ordinary",E85*(1+D$1/100),F86)</f>
        <v>#REF!</v>
      </c>
      <c r="E86" s="1" t="e">
        <f>IF(#REF!="Ordinary",D86-E$2,G86)</f>
        <v>#REF!</v>
      </c>
      <c r="F86" s="1" t="e">
        <f t="shared" si="41"/>
        <v>#REF!</v>
      </c>
      <c r="G86" s="1" t="e">
        <f t="shared" si="44"/>
        <v>#REF!</v>
      </c>
      <c r="I86" s="3">
        <f t="shared" si="28"/>
        <v>84</v>
      </c>
      <c r="J86" s="1" t="e">
        <f t="shared" si="29"/>
        <v>#REF!</v>
      </c>
      <c r="K86" s="1" t="e">
        <f t="shared" si="30"/>
        <v>#REF!</v>
      </c>
      <c r="L86"/>
      <c r="M86" s="3">
        <f t="shared" si="31"/>
        <v>84</v>
      </c>
      <c r="N86" s="1" t="e">
        <f t="shared" si="32"/>
        <v>#REF!</v>
      </c>
      <c r="O86" s="1" t="e">
        <f t="shared" si="33"/>
        <v>#REF!</v>
      </c>
      <c r="P86"/>
      <c r="Q86" s="3">
        <f t="shared" si="34"/>
        <v>84</v>
      </c>
      <c r="R86" s="3">
        <f t="shared" si="35"/>
        <v>84</v>
      </c>
      <c r="S86" s="1">
        <f t="shared" si="42"/>
        <v>114450.17338629399</v>
      </c>
      <c r="T86" s="1">
        <f t="shared" si="43"/>
        <v>476.87572244289163</v>
      </c>
      <c r="U86" s="1">
        <f t="shared" si="36"/>
        <v>114927.04910873692</v>
      </c>
      <c r="X86" s="3">
        <f t="shared" si="37"/>
        <v>84</v>
      </c>
      <c r="Y86" s="1" t="e">
        <f t="shared" si="38"/>
        <v>#REF!</v>
      </c>
      <c r="Z86" s="1" t="e">
        <f t="shared" si="23"/>
        <v>#REF!</v>
      </c>
      <c r="AA86" t="e">
        <f t="shared" si="24"/>
        <v>#REF!</v>
      </c>
      <c r="AB86"/>
      <c r="AC86" s="3">
        <f t="shared" si="39"/>
        <v>84</v>
      </c>
      <c r="AD86" s="1" t="e">
        <f t="shared" si="40"/>
        <v>#REF!</v>
      </c>
      <c r="AE86" s="1" t="e">
        <f t="shared" si="25"/>
        <v>#REF!</v>
      </c>
      <c r="AF86" s="1" t="e">
        <f t="shared" si="26"/>
        <v>#REF!</v>
      </c>
    </row>
    <row r="87" spans="3:32" ht="12.75">
      <c r="C87" s="3">
        <f t="shared" si="27"/>
        <v>85</v>
      </c>
      <c r="D87" s="1" t="e">
        <f>IF(#REF!="Ordinary",E86*(1+D$1/100),F87)</f>
        <v>#REF!</v>
      </c>
      <c r="E87" s="1" t="e">
        <f>IF(#REF!="Ordinary",D87-E$2,G87)</f>
        <v>#REF!</v>
      </c>
      <c r="F87" s="1" t="e">
        <f t="shared" si="41"/>
        <v>#REF!</v>
      </c>
      <c r="G87" s="1" t="e">
        <f t="shared" si="44"/>
        <v>#REF!</v>
      </c>
      <c r="I87" s="3">
        <f t="shared" si="28"/>
        <v>85</v>
      </c>
      <c r="J87" s="1" t="e">
        <f t="shared" si="29"/>
        <v>#REF!</v>
      </c>
      <c r="K87" s="1" t="e">
        <f t="shared" si="30"/>
        <v>#REF!</v>
      </c>
      <c r="L87"/>
      <c r="M87" s="3">
        <f t="shared" si="31"/>
        <v>85</v>
      </c>
      <c r="N87" s="1" t="e">
        <f t="shared" si="32"/>
        <v>#REF!</v>
      </c>
      <c r="O87" s="1" t="e">
        <f t="shared" si="33"/>
        <v>#REF!</v>
      </c>
      <c r="P87"/>
      <c r="Q87" s="3">
        <f t="shared" si="34"/>
        <v>85</v>
      </c>
      <c r="R87" s="3">
        <f t="shared" si="35"/>
        <v>85</v>
      </c>
      <c r="S87" s="1">
        <f t="shared" si="42"/>
        <v>115927.04910873692</v>
      </c>
      <c r="T87" s="1">
        <f t="shared" si="43"/>
        <v>483.02937128640383</v>
      </c>
      <c r="U87" s="1">
        <f t="shared" si="36"/>
        <v>116410.07848002327</v>
      </c>
      <c r="X87" s="3">
        <f t="shared" si="37"/>
        <v>85</v>
      </c>
      <c r="Y87" s="1" t="e">
        <f t="shared" si="38"/>
        <v>#REF!</v>
      </c>
      <c r="Z87" s="1" t="e">
        <f t="shared" si="23"/>
        <v>#REF!</v>
      </c>
      <c r="AA87" t="e">
        <f t="shared" si="24"/>
        <v>#REF!</v>
      </c>
      <c r="AB87"/>
      <c r="AC87" s="3">
        <f t="shared" si="39"/>
        <v>85</v>
      </c>
      <c r="AD87" s="1" t="e">
        <f t="shared" si="40"/>
        <v>#REF!</v>
      </c>
      <c r="AE87" s="1" t="e">
        <f t="shared" si="25"/>
        <v>#REF!</v>
      </c>
      <c r="AF87" s="1" t="e">
        <f t="shared" si="26"/>
        <v>#REF!</v>
      </c>
    </row>
    <row r="88" spans="3:32" ht="12.75">
      <c r="C88" s="3">
        <f t="shared" si="27"/>
        <v>86</v>
      </c>
      <c r="D88" s="1" t="e">
        <f>IF(#REF!="Ordinary",E87*(1+D$1/100),F88)</f>
        <v>#REF!</v>
      </c>
      <c r="E88" s="1" t="e">
        <f>IF(#REF!="Ordinary",D88-E$2,G88)</f>
        <v>#REF!</v>
      </c>
      <c r="F88" s="1" t="e">
        <f t="shared" si="41"/>
        <v>#REF!</v>
      </c>
      <c r="G88" s="1" t="e">
        <f t="shared" si="44"/>
        <v>#REF!</v>
      </c>
      <c r="I88" s="3">
        <f t="shared" si="28"/>
        <v>86</v>
      </c>
      <c r="J88" s="1" t="e">
        <f t="shared" si="29"/>
        <v>#REF!</v>
      </c>
      <c r="K88" s="1" t="e">
        <f t="shared" si="30"/>
        <v>#REF!</v>
      </c>
      <c r="L88"/>
      <c r="M88" s="3">
        <f t="shared" si="31"/>
        <v>86</v>
      </c>
      <c r="N88" s="1" t="e">
        <f t="shared" si="32"/>
        <v>#REF!</v>
      </c>
      <c r="O88" s="1" t="e">
        <f t="shared" si="33"/>
        <v>#REF!</v>
      </c>
      <c r="P88"/>
      <c r="Q88" s="3">
        <f t="shared" si="34"/>
        <v>86</v>
      </c>
      <c r="R88" s="3">
        <f t="shared" si="35"/>
        <v>86</v>
      </c>
      <c r="S88" s="1">
        <f t="shared" si="42"/>
        <v>117410.07848002327</v>
      </c>
      <c r="T88" s="1">
        <f t="shared" si="43"/>
        <v>489.20866033343026</v>
      </c>
      <c r="U88" s="1">
        <f t="shared" si="36"/>
        <v>117899.28714035681</v>
      </c>
      <c r="X88" s="3">
        <f t="shared" si="37"/>
        <v>86</v>
      </c>
      <c r="Y88" s="1" t="e">
        <f t="shared" si="38"/>
        <v>#REF!</v>
      </c>
      <c r="Z88" s="1" t="e">
        <f t="shared" si="23"/>
        <v>#REF!</v>
      </c>
      <c r="AA88" t="e">
        <f t="shared" si="24"/>
        <v>#REF!</v>
      </c>
      <c r="AB88"/>
      <c r="AC88" s="3">
        <f t="shared" si="39"/>
        <v>86</v>
      </c>
      <c r="AD88" s="1" t="e">
        <f t="shared" si="40"/>
        <v>#REF!</v>
      </c>
      <c r="AE88" s="1" t="e">
        <f t="shared" si="25"/>
        <v>#REF!</v>
      </c>
      <c r="AF88" s="1" t="e">
        <f t="shared" si="26"/>
        <v>#REF!</v>
      </c>
    </row>
    <row r="89" spans="3:32" ht="12.75">
      <c r="C89" s="3">
        <f t="shared" si="27"/>
        <v>87</v>
      </c>
      <c r="D89" s="1" t="e">
        <f>IF(#REF!="Ordinary",E88*(1+D$1/100),F89)</f>
        <v>#REF!</v>
      </c>
      <c r="E89" s="1" t="e">
        <f>IF(#REF!="Ordinary",D89-E$2,G89)</f>
        <v>#REF!</v>
      </c>
      <c r="F89" s="1" t="e">
        <f t="shared" si="41"/>
        <v>#REF!</v>
      </c>
      <c r="G89" s="1" t="e">
        <f t="shared" si="44"/>
        <v>#REF!</v>
      </c>
      <c r="I89" s="3">
        <f t="shared" si="28"/>
        <v>87</v>
      </c>
      <c r="J89" s="1" t="e">
        <f t="shared" si="29"/>
        <v>#REF!</v>
      </c>
      <c r="K89" s="1" t="e">
        <f t="shared" si="30"/>
        <v>#REF!</v>
      </c>
      <c r="L89"/>
      <c r="M89" s="3">
        <f t="shared" si="31"/>
        <v>87</v>
      </c>
      <c r="N89" s="1" t="e">
        <f t="shared" si="32"/>
        <v>#REF!</v>
      </c>
      <c r="O89" s="1" t="e">
        <f t="shared" si="33"/>
        <v>#REF!</v>
      </c>
      <c r="P89"/>
      <c r="Q89" s="3">
        <f t="shared" si="34"/>
        <v>87</v>
      </c>
      <c r="R89" s="3">
        <f t="shared" si="35"/>
        <v>87</v>
      </c>
      <c r="S89" s="1">
        <f t="shared" si="42"/>
        <v>118899.28714035681</v>
      </c>
      <c r="T89" s="1">
        <f t="shared" si="43"/>
        <v>495.4136964181534</v>
      </c>
      <c r="U89" s="1">
        <f t="shared" si="36"/>
        <v>119394.70083677494</v>
      </c>
      <c r="X89" s="3">
        <f t="shared" si="37"/>
        <v>87</v>
      </c>
      <c r="Y89" s="1" t="e">
        <f t="shared" si="38"/>
        <v>#REF!</v>
      </c>
      <c r="Z89" s="1" t="e">
        <f t="shared" si="23"/>
        <v>#REF!</v>
      </c>
      <c r="AA89" t="e">
        <f t="shared" si="24"/>
        <v>#REF!</v>
      </c>
      <c r="AB89"/>
      <c r="AC89" s="3">
        <f t="shared" si="39"/>
        <v>87</v>
      </c>
      <c r="AD89" s="1" t="e">
        <f t="shared" si="40"/>
        <v>#REF!</v>
      </c>
      <c r="AE89" s="1" t="e">
        <f t="shared" si="25"/>
        <v>#REF!</v>
      </c>
      <c r="AF89" s="1" t="e">
        <f t="shared" si="26"/>
        <v>#REF!</v>
      </c>
    </row>
    <row r="90" spans="3:32" ht="12.75">
      <c r="C90" s="3">
        <f t="shared" si="27"/>
        <v>88</v>
      </c>
      <c r="D90" s="1" t="e">
        <f>IF(#REF!="Ordinary",E89*(1+D$1/100),F90)</f>
        <v>#REF!</v>
      </c>
      <c r="E90" s="1" t="e">
        <f>IF(#REF!="Ordinary",D90-E$2,G90)</f>
        <v>#REF!</v>
      </c>
      <c r="F90" s="1" t="e">
        <f t="shared" si="41"/>
        <v>#REF!</v>
      </c>
      <c r="G90" s="1" t="e">
        <f t="shared" si="44"/>
        <v>#REF!</v>
      </c>
      <c r="I90" s="3">
        <f t="shared" si="28"/>
        <v>88</v>
      </c>
      <c r="J90" s="1" t="e">
        <f t="shared" si="29"/>
        <v>#REF!</v>
      </c>
      <c r="K90" s="1" t="e">
        <f t="shared" si="30"/>
        <v>#REF!</v>
      </c>
      <c r="L90"/>
      <c r="M90" s="3">
        <f t="shared" si="31"/>
        <v>88</v>
      </c>
      <c r="N90" s="1" t="e">
        <f t="shared" si="32"/>
        <v>#REF!</v>
      </c>
      <c r="O90" s="1" t="e">
        <f t="shared" si="33"/>
        <v>#REF!</v>
      </c>
      <c r="P90"/>
      <c r="Q90" s="3">
        <f t="shared" si="34"/>
        <v>88</v>
      </c>
      <c r="R90" s="3">
        <f t="shared" si="35"/>
        <v>88</v>
      </c>
      <c r="S90" s="1">
        <f t="shared" si="42"/>
        <v>120394.70083677494</v>
      </c>
      <c r="T90" s="1">
        <f t="shared" si="43"/>
        <v>501.64458681989555</v>
      </c>
      <c r="U90" s="1">
        <f t="shared" si="36"/>
        <v>120896.34542359477</v>
      </c>
      <c r="X90" s="3">
        <f t="shared" si="37"/>
        <v>88</v>
      </c>
      <c r="Y90" s="1" t="e">
        <f t="shared" si="38"/>
        <v>#REF!</v>
      </c>
      <c r="Z90" s="1" t="e">
        <f t="shared" si="23"/>
        <v>#REF!</v>
      </c>
      <c r="AA90" t="e">
        <f t="shared" si="24"/>
        <v>#REF!</v>
      </c>
      <c r="AB90"/>
      <c r="AC90" s="3">
        <f t="shared" si="39"/>
        <v>88</v>
      </c>
      <c r="AD90" s="1" t="e">
        <f t="shared" si="40"/>
        <v>#REF!</v>
      </c>
      <c r="AE90" s="1" t="e">
        <f t="shared" si="25"/>
        <v>#REF!</v>
      </c>
      <c r="AF90" s="1" t="e">
        <f t="shared" si="26"/>
        <v>#REF!</v>
      </c>
    </row>
    <row r="91" spans="3:32" ht="12.75">
      <c r="C91" s="3">
        <f t="shared" si="27"/>
        <v>89</v>
      </c>
      <c r="D91" s="1" t="e">
        <f>IF(#REF!="Ordinary",E90*(1+D$1/100),F91)</f>
        <v>#REF!</v>
      </c>
      <c r="E91" s="1" t="e">
        <f>IF(#REF!="Ordinary",D91-E$2,G91)</f>
        <v>#REF!</v>
      </c>
      <c r="F91" s="1" t="e">
        <f t="shared" si="41"/>
        <v>#REF!</v>
      </c>
      <c r="G91" s="1" t="e">
        <f t="shared" si="44"/>
        <v>#REF!</v>
      </c>
      <c r="I91" s="3">
        <f t="shared" si="28"/>
        <v>89</v>
      </c>
      <c r="J91" s="1" t="e">
        <f t="shared" si="29"/>
        <v>#REF!</v>
      </c>
      <c r="K91" s="1" t="e">
        <f t="shared" si="30"/>
        <v>#REF!</v>
      </c>
      <c r="L91"/>
      <c r="M91" s="3">
        <f t="shared" si="31"/>
        <v>89</v>
      </c>
      <c r="N91" s="1" t="e">
        <f t="shared" si="32"/>
        <v>#REF!</v>
      </c>
      <c r="O91" s="1" t="e">
        <f t="shared" si="33"/>
        <v>#REF!</v>
      </c>
      <c r="P91"/>
      <c r="Q91" s="3">
        <f t="shared" si="34"/>
        <v>89</v>
      </c>
      <c r="R91" s="3">
        <f t="shared" si="35"/>
        <v>89</v>
      </c>
      <c r="S91" s="1">
        <f t="shared" si="42"/>
        <v>121896.34542359477</v>
      </c>
      <c r="T91" s="1">
        <f t="shared" si="43"/>
        <v>507.9014392649782</v>
      </c>
      <c r="U91" s="1">
        <f t="shared" si="36"/>
        <v>122404.24686285981</v>
      </c>
      <c r="X91" s="3">
        <f t="shared" si="37"/>
        <v>89</v>
      </c>
      <c r="Y91" s="1" t="e">
        <f t="shared" si="38"/>
        <v>#REF!</v>
      </c>
      <c r="Z91" s="1" t="e">
        <f t="shared" si="23"/>
        <v>#REF!</v>
      </c>
      <c r="AA91" t="e">
        <f t="shared" si="24"/>
        <v>#REF!</v>
      </c>
      <c r="AB91"/>
      <c r="AC91" s="3">
        <f t="shared" si="39"/>
        <v>89</v>
      </c>
      <c r="AD91" s="1" t="e">
        <f t="shared" si="40"/>
        <v>#REF!</v>
      </c>
      <c r="AE91" s="1" t="e">
        <f t="shared" si="25"/>
        <v>#REF!</v>
      </c>
      <c r="AF91" s="1" t="e">
        <f t="shared" si="26"/>
        <v>#REF!</v>
      </c>
    </row>
    <row r="92" spans="3:32" ht="12.75">
      <c r="C92" s="3">
        <f t="shared" si="27"/>
        <v>90</v>
      </c>
      <c r="D92" s="1" t="e">
        <f>IF(#REF!="Ordinary",E91*(1+D$1/100),F92)</f>
        <v>#REF!</v>
      </c>
      <c r="E92" s="1" t="e">
        <f>IF(#REF!="Ordinary",D92-E$2,G92)</f>
        <v>#REF!</v>
      </c>
      <c r="F92" s="1" t="e">
        <f t="shared" si="41"/>
        <v>#REF!</v>
      </c>
      <c r="G92" s="1" t="e">
        <f t="shared" si="44"/>
        <v>#REF!</v>
      </c>
      <c r="I92" s="3">
        <f t="shared" si="28"/>
        <v>90</v>
      </c>
      <c r="J92" s="1" t="e">
        <f t="shared" si="29"/>
        <v>#REF!</v>
      </c>
      <c r="K92" s="1" t="e">
        <f t="shared" si="30"/>
        <v>#REF!</v>
      </c>
      <c r="L92"/>
      <c r="M92" s="3">
        <f t="shared" si="31"/>
        <v>90</v>
      </c>
      <c r="N92" s="1" t="e">
        <f t="shared" si="32"/>
        <v>#REF!</v>
      </c>
      <c r="O92" s="1" t="e">
        <f t="shared" si="33"/>
        <v>#REF!</v>
      </c>
      <c r="P92"/>
      <c r="Q92" s="3">
        <f t="shared" si="34"/>
        <v>90</v>
      </c>
      <c r="R92" s="3">
        <f t="shared" si="35"/>
        <v>90</v>
      </c>
      <c r="S92" s="1">
        <f t="shared" si="42"/>
        <v>123404.24686285981</v>
      </c>
      <c r="T92" s="1">
        <f t="shared" si="43"/>
        <v>514.1843619285826</v>
      </c>
      <c r="U92" s="1">
        <f t="shared" si="36"/>
        <v>123918.43122478832</v>
      </c>
      <c r="X92" s="3">
        <f t="shared" si="37"/>
        <v>90</v>
      </c>
      <c r="Y92" s="1" t="e">
        <f t="shared" si="38"/>
        <v>#REF!</v>
      </c>
      <c r="Z92" s="1" t="e">
        <f t="shared" si="23"/>
        <v>#REF!</v>
      </c>
      <c r="AA92" t="e">
        <f t="shared" si="24"/>
        <v>#REF!</v>
      </c>
      <c r="AB92"/>
      <c r="AC92" s="3">
        <f t="shared" si="39"/>
        <v>90</v>
      </c>
      <c r="AD92" s="1" t="e">
        <f t="shared" si="40"/>
        <v>#REF!</v>
      </c>
      <c r="AE92" s="1" t="e">
        <f t="shared" si="25"/>
        <v>#REF!</v>
      </c>
      <c r="AF92" s="1" t="e">
        <f t="shared" si="26"/>
        <v>#REF!</v>
      </c>
    </row>
    <row r="93" spans="3:32" ht="12.75">
      <c r="C93" s="3">
        <f t="shared" si="27"/>
        <v>91</v>
      </c>
      <c r="D93" s="1" t="e">
        <f>IF(#REF!="Ordinary",E92*(1+D$1/100),F93)</f>
        <v>#REF!</v>
      </c>
      <c r="E93" s="1" t="e">
        <f>IF(#REF!="Ordinary",D93-E$2,G93)</f>
        <v>#REF!</v>
      </c>
      <c r="F93" s="1" t="e">
        <f t="shared" si="41"/>
        <v>#REF!</v>
      </c>
      <c r="G93" s="1" t="e">
        <f t="shared" si="44"/>
        <v>#REF!</v>
      </c>
      <c r="I93" s="3">
        <f t="shared" si="28"/>
        <v>91</v>
      </c>
      <c r="J93" s="1" t="e">
        <f t="shared" si="29"/>
        <v>#REF!</v>
      </c>
      <c r="K93" s="1" t="e">
        <f t="shared" si="30"/>
        <v>#REF!</v>
      </c>
      <c r="L93"/>
      <c r="M93" s="3">
        <f t="shared" si="31"/>
        <v>91</v>
      </c>
      <c r="N93" s="1" t="e">
        <f t="shared" si="32"/>
        <v>#REF!</v>
      </c>
      <c r="O93" s="1" t="e">
        <f t="shared" si="33"/>
        <v>#REF!</v>
      </c>
      <c r="P93"/>
      <c r="Q93" s="3">
        <f t="shared" si="34"/>
        <v>91</v>
      </c>
      <c r="R93" s="3">
        <f t="shared" si="35"/>
        <v>91</v>
      </c>
      <c r="S93" s="1">
        <f t="shared" si="42"/>
        <v>124918.43122478832</v>
      </c>
      <c r="T93" s="1">
        <f t="shared" si="43"/>
        <v>520.493463436618</v>
      </c>
      <c r="U93" s="1">
        <f t="shared" si="36"/>
        <v>125438.92468822494</v>
      </c>
      <c r="X93" s="3">
        <f t="shared" si="37"/>
        <v>91</v>
      </c>
      <c r="Y93" s="1" t="e">
        <f t="shared" si="38"/>
        <v>#REF!</v>
      </c>
      <c r="Z93" s="1" t="e">
        <f t="shared" si="23"/>
        <v>#REF!</v>
      </c>
      <c r="AA93" t="e">
        <f t="shared" si="24"/>
        <v>#REF!</v>
      </c>
      <c r="AB93"/>
      <c r="AC93" s="3">
        <f t="shared" si="39"/>
        <v>91</v>
      </c>
      <c r="AD93" s="1" t="e">
        <f t="shared" si="40"/>
        <v>#REF!</v>
      </c>
      <c r="AE93" s="1" t="e">
        <f t="shared" si="25"/>
        <v>#REF!</v>
      </c>
      <c r="AF93" s="1" t="e">
        <f t="shared" si="26"/>
        <v>#REF!</v>
      </c>
    </row>
    <row r="94" spans="3:32" ht="12.75">
      <c r="C94" s="3">
        <f t="shared" si="27"/>
        <v>92</v>
      </c>
      <c r="D94" s="1" t="e">
        <f>IF(#REF!="Ordinary",E93*(1+D$1/100),F94)</f>
        <v>#REF!</v>
      </c>
      <c r="E94" s="1" t="e">
        <f>IF(#REF!="Ordinary",D94-E$2,G94)</f>
        <v>#REF!</v>
      </c>
      <c r="F94" s="1" t="e">
        <f t="shared" si="41"/>
        <v>#REF!</v>
      </c>
      <c r="G94" s="1" t="e">
        <f t="shared" si="44"/>
        <v>#REF!</v>
      </c>
      <c r="I94" s="3">
        <f t="shared" si="28"/>
        <v>92</v>
      </c>
      <c r="J94" s="1" t="e">
        <f t="shared" si="29"/>
        <v>#REF!</v>
      </c>
      <c r="K94" s="1" t="e">
        <f t="shared" si="30"/>
        <v>#REF!</v>
      </c>
      <c r="L94"/>
      <c r="M94" s="3">
        <f t="shared" si="31"/>
        <v>92</v>
      </c>
      <c r="N94" s="1" t="e">
        <f t="shared" si="32"/>
        <v>#REF!</v>
      </c>
      <c r="O94" s="1" t="e">
        <f t="shared" si="33"/>
        <v>#REF!</v>
      </c>
      <c r="P94"/>
      <c r="Q94" s="3">
        <f t="shared" si="34"/>
        <v>92</v>
      </c>
      <c r="R94" s="3">
        <f t="shared" si="35"/>
        <v>92</v>
      </c>
      <c r="S94" s="1">
        <f t="shared" si="42"/>
        <v>126438.92468822494</v>
      </c>
      <c r="T94" s="1">
        <f t="shared" si="43"/>
        <v>526.8288528676039</v>
      </c>
      <c r="U94" s="1">
        <f t="shared" si="36"/>
        <v>126965.75354109258</v>
      </c>
      <c r="X94" s="3">
        <f t="shared" si="37"/>
        <v>92</v>
      </c>
      <c r="Y94" s="1" t="e">
        <f t="shared" si="38"/>
        <v>#REF!</v>
      </c>
      <c r="Z94" s="1" t="e">
        <f t="shared" si="23"/>
        <v>#REF!</v>
      </c>
      <c r="AA94" t="e">
        <f t="shared" si="24"/>
        <v>#REF!</v>
      </c>
      <c r="AB94"/>
      <c r="AC94" s="3">
        <f t="shared" si="39"/>
        <v>92</v>
      </c>
      <c r="AD94" s="1" t="e">
        <f t="shared" si="40"/>
        <v>#REF!</v>
      </c>
      <c r="AE94" s="1" t="e">
        <f t="shared" si="25"/>
        <v>#REF!</v>
      </c>
      <c r="AF94" s="1" t="e">
        <f t="shared" si="26"/>
        <v>#REF!</v>
      </c>
    </row>
    <row r="95" spans="3:32" ht="12.75">
      <c r="C95" s="3">
        <f t="shared" si="27"/>
        <v>93</v>
      </c>
      <c r="D95" s="1" t="e">
        <f>IF(#REF!="Ordinary",E94*(1+D$1/100),F95)</f>
        <v>#REF!</v>
      </c>
      <c r="E95" s="1" t="e">
        <f>IF(#REF!="Ordinary",D95-E$2,G95)</f>
        <v>#REF!</v>
      </c>
      <c r="F95" s="1" t="e">
        <f t="shared" si="41"/>
        <v>#REF!</v>
      </c>
      <c r="G95" s="1" t="e">
        <f t="shared" si="44"/>
        <v>#REF!</v>
      </c>
      <c r="I95" s="3">
        <f t="shared" si="28"/>
        <v>93</v>
      </c>
      <c r="J95" s="1" t="e">
        <f t="shared" si="29"/>
        <v>#REF!</v>
      </c>
      <c r="K95" s="1" t="e">
        <f t="shared" si="30"/>
        <v>#REF!</v>
      </c>
      <c r="L95"/>
      <c r="M95" s="3">
        <f t="shared" si="31"/>
        <v>93</v>
      </c>
      <c r="N95" s="1" t="e">
        <f t="shared" si="32"/>
        <v>#REF!</v>
      </c>
      <c r="O95" s="1" t="e">
        <f t="shared" si="33"/>
        <v>#REF!</v>
      </c>
      <c r="P95"/>
      <c r="Q95" s="3">
        <f t="shared" si="34"/>
        <v>93</v>
      </c>
      <c r="R95" s="3">
        <f t="shared" si="35"/>
        <v>93</v>
      </c>
      <c r="S95" s="1">
        <f t="shared" si="42"/>
        <v>127965.75354109258</v>
      </c>
      <c r="T95" s="1">
        <f t="shared" si="43"/>
        <v>533.1906397545524</v>
      </c>
      <c r="U95" s="1">
        <f t="shared" si="36"/>
        <v>128498.94418084707</v>
      </c>
      <c r="X95" s="3">
        <f t="shared" si="37"/>
        <v>93</v>
      </c>
      <c r="Y95" s="1" t="e">
        <f t="shared" si="38"/>
        <v>#REF!</v>
      </c>
      <c r="Z95" s="1" t="e">
        <f t="shared" si="23"/>
        <v>#REF!</v>
      </c>
      <c r="AA95" t="e">
        <f t="shared" si="24"/>
        <v>#REF!</v>
      </c>
      <c r="AB95"/>
      <c r="AC95" s="3">
        <f t="shared" si="39"/>
        <v>93</v>
      </c>
      <c r="AD95" s="1" t="e">
        <f t="shared" si="40"/>
        <v>#REF!</v>
      </c>
      <c r="AE95" s="1" t="e">
        <f t="shared" si="25"/>
        <v>#REF!</v>
      </c>
      <c r="AF95" s="1" t="e">
        <f t="shared" si="26"/>
        <v>#REF!</v>
      </c>
    </row>
    <row r="96" spans="3:32" ht="12.75">
      <c r="C96" s="3">
        <f t="shared" si="27"/>
        <v>94</v>
      </c>
      <c r="D96" s="1" t="e">
        <f>IF(#REF!="Ordinary",E95*(1+D$1/100),F96)</f>
        <v>#REF!</v>
      </c>
      <c r="E96" s="1" t="e">
        <f>IF(#REF!="Ordinary",D96-E$2,G96)</f>
        <v>#REF!</v>
      </c>
      <c r="F96" s="1" t="e">
        <f t="shared" si="41"/>
        <v>#REF!</v>
      </c>
      <c r="G96" s="1" t="e">
        <f t="shared" si="44"/>
        <v>#REF!</v>
      </c>
      <c r="I96" s="3">
        <f t="shared" si="28"/>
        <v>94</v>
      </c>
      <c r="J96" s="1" t="e">
        <f t="shared" si="29"/>
        <v>#REF!</v>
      </c>
      <c r="K96" s="1" t="e">
        <f t="shared" si="30"/>
        <v>#REF!</v>
      </c>
      <c r="L96"/>
      <c r="M96" s="3">
        <f t="shared" si="31"/>
        <v>94</v>
      </c>
      <c r="N96" s="1" t="e">
        <f t="shared" si="32"/>
        <v>#REF!</v>
      </c>
      <c r="O96" s="1" t="e">
        <f t="shared" si="33"/>
        <v>#REF!</v>
      </c>
      <c r="P96"/>
      <c r="Q96" s="3">
        <f t="shared" si="34"/>
        <v>94</v>
      </c>
      <c r="R96" s="3">
        <f t="shared" si="35"/>
        <v>94</v>
      </c>
      <c r="S96" s="1">
        <f t="shared" si="42"/>
        <v>129498.94418084707</v>
      </c>
      <c r="T96" s="1">
        <f t="shared" si="43"/>
        <v>539.5789340868628</v>
      </c>
      <c r="U96" s="1">
        <f t="shared" si="36"/>
        <v>130038.52311493414</v>
      </c>
      <c r="X96" s="3">
        <f t="shared" si="37"/>
        <v>94</v>
      </c>
      <c r="Y96" s="1" t="e">
        <f t="shared" si="38"/>
        <v>#REF!</v>
      </c>
      <c r="Z96" s="1" t="e">
        <f t="shared" si="23"/>
        <v>#REF!</v>
      </c>
      <c r="AA96" t="e">
        <f t="shared" si="24"/>
        <v>#REF!</v>
      </c>
      <c r="AB96"/>
      <c r="AC96" s="3">
        <f t="shared" si="39"/>
        <v>94</v>
      </c>
      <c r="AD96" s="1" t="e">
        <f t="shared" si="40"/>
        <v>#REF!</v>
      </c>
      <c r="AE96" s="1" t="e">
        <f t="shared" si="25"/>
        <v>#REF!</v>
      </c>
      <c r="AF96" s="1" t="e">
        <f t="shared" si="26"/>
        <v>#REF!</v>
      </c>
    </row>
    <row r="97" spans="3:32" ht="12.75">
      <c r="C97" s="3">
        <f t="shared" si="27"/>
        <v>95</v>
      </c>
      <c r="D97" s="1" t="e">
        <f>IF(#REF!="Ordinary",E96*(1+D$1/100),F97)</f>
        <v>#REF!</v>
      </c>
      <c r="E97" s="1" t="e">
        <f>IF(#REF!="Ordinary",D97-E$2,G97)</f>
        <v>#REF!</v>
      </c>
      <c r="F97" s="1" t="e">
        <f t="shared" si="41"/>
        <v>#REF!</v>
      </c>
      <c r="G97" s="1" t="e">
        <f t="shared" si="44"/>
        <v>#REF!</v>
      </c>
      <c r="I97" s="3">
        <f t="shared" si="28"/>
        <v>95</v>
      </c>
      <c r="J97" s="1" t="e">
        <f t="shared" si="29"/>
        <v>#REF!</v>
      </c>
      <c r="K97" s="1" t="e">
        <f t="shared" si="30"/>
        <v>#REF!</v>
      </c>
      <c r="L97"/>
      <c r="M97" s="3">
        <f t="shared" si="31"/>
        <v>95</v>
      </c>
      <c r="N97" s="1" t="e">
        <f t="shared" si="32"/>
        <v>#REF!</v>
      </c>
      <c r="O97" s="1" t="e">
        <f t="shared" si="33"/>
        <v>#REF!</v>
      </c>
      <c r="P97"/>
      <c r="Q97" s="3">
        <f t="shared" si="34"/>
        <v>95</v>
      </c>
      <c r="R97" s="3">
        <f t="shared" si="35"/>
        <v>95</v>
      </c>
      <c r="S97" s="1">
        <f t="shared" si="42"/>
        <v>131038.52311493414</v>
      </c>
      <c r="T97" s="1">
        <f t="shared" si="43"/>
        <v>545.9938463122256</v>
      </c>
      <c r="U97" s="1">
        <f t="shared" si="36"/>
        <v>131584.51696124626</v>
      </c>
      <c r="X97" s="3">
        <f t="shared" si="37"/>
        <v>95</v>
      </c>
      <c r="Y97" s="1" t="e">
        <f t="shared" si="38"/>
        <v>#REF!</v>
      </c>
      <c r="Z97" s="1" t="e">
        <f t="shared" si="23"/>
        <v>#REF!</v>
      </c>
      <c r="AA97" t="e">
        <f t="shared" si="24"/>
        <v>#REF!</v>
      </c>
      <c r="AB97"/>
      <c r="AC97" s="3">
        <f t="shared" si="39"/>
        <v>95</v>
      </c>
      <c r="AD97" s="1" t="e">
        <f t="shared" si="40"/>
        <v>#REF!</v>
      </c>
      <c r="AE97" s="1" t="e">
        <f t="shared" si="25"/>
        <v>#REF!</v>
      </c>
      <c r="AF97" s="1" t="e">
        <f t="shared" si="26"/>
        <v>#REF!</v>
      </c>
    </row>
    <row r="98" spans="3:32" ht="12.75">
      <c r="C98" s="3">
        <f t="shared" si="27"/>
        <v>96</v>
      </c>
      <c r="D98" s="1" t="e">
        <f>IF(#REF!="Ordinary",E97*(1+D$1/100),F98)</f>
        <v>#REF!</v>
      </c>
      <c r="E98" s="1" t="e">
        <f>IF(#REF!="Ordinary",D98-E$2,G98)</f>
        <v>#REF!</v>
      </c>
      <c r="F98" s="1" t="e">
        <f t="shared" si="41"/>
        <v>#REF!</v>
      </c>
      <c r="G98" s="1" t="e">
        <f t="shared" si="44"/>
        <v>#REF!</v>
      </c>
      <c r="I98" s="3">
        <f t="shared" si="28"/>
        <v>96</v>
      </c>
      <c r="J98" s="1" t="e">
        <f t="shared" si="29"/>
        <v>#REF!</v>
      </c>
      <c r="K98" s="1" t="e">
        <f t="shared" si="30"/>
        <v>#REF!</v>
      </c>
      <c r="L98"/>
      <c r="M98" s="3">
        <f t="shared" si="31"/>
        <v>96</v>
      </c>
      <c r="N98" s="1" t="e">
        <f t="shared" si="32"/>
        <v>#REF!</v>
      </c>
      <c r="O98" s="1" t="e">
        <f t="shared" si="33"/>
        <v>#REF!</v>
      </c>
      <c r="P98"/>
      <c r="Q98" s="3">
        <f t="shared" si="34"/>
        <v>96</v>
      </c>
      <c r="R98" s="3">
        <f t="shared" si="35"/>
        <v>96</v>
      </c>
      <c r="S98" s="1">
        <f t="shared" si="42"/>
        <v>132584.51696124626</v>
      </c>
      <c r="T98" s="1">
        <f t="shared" si="43"/>
        <v>552.4354873385261</v>
      </c>
      <c r="U98" s="1">
        <f t="shared" si="36"/>
        <v>133136.9524485848</v>
      </c>
      <c r="X98" s="3">
        <f t="shared" si="37"/>
        <v>96</v>
      </c>
      <c r="Y98" s="1" t="e">
        <f t="shared" si="38"/>
        <v>#REF!</v>
      </c>
      <c r="Z98" s="1" t="e">
        <f t="shared" si="23"/>
        <v>#REF!</v>
      </c>
      <c r="AA98" t="e">
        <f t="shared" si="24"/>
        <v>#REF!</v>
      </c>
      <c r="AB98"/>
      <c r="AC98" s="3">
        <f t="shared" si="39"/>
        <v>96</v>
      </c>
      <c r="AD98" s="1" t="e">
        <f t="shared" si="40"/>
        <v>#REF!</v>
      </c>
      <c r="AE98" s="1" t="e">
        <f t="shared" si="25"/>
        <v>#REF!</v>
      </c>
      <c r="AF98" s="1" t="e">
        <f t="shared" si="26"/>
        <v>#REF!</v>
      </c>
    </row>
    <row r="99" spans="3:32" ht="12.75">
      <c r="C99" s="3">
        <f t="shared" si="27"/>
        <v>97</v>
      </c>
      <c r="D99" s="1" t="e">
        <f>IF(#REF!="Ordinary",E98*(1+D$1/100),F99)</f>
        <v>#REF!</v>
      </c>
      <c r="E99" s="1" t="e">
        <f>IF(#REF!="Ordinary",D99-E$2,G99)</f>
        <v>#REF!</v>
      </c>
      <c r="F99" s="1" t="e">
        <f t="shared" si="41"/>
        <v>#REF!</v>
      </c>
      <c r="G99" s="1" t="e">
        <f t="shared" si="44"/>
        <v>#REF!</v>
      </c>
      <c r="I99" s="3">
        <f t="shared" si="28"/>
        <v>97</v>
      </c>
      <c r="J99" s="1" t="e">
        <f t="shared" si="29"/>
        <v>#REF!</v>
      </c>
      <c r="K99" s="1" t="e">
        <f t="shared" si="30"/>
        <v>#REF!</v>
      </c>
      <c r="L99"/>
      <c r="M99" s="3">
        <f t="shared" si="31"/>
        <v>97</v>
      </c>
      <c r="N99" s="1" t="e">
        <f t="shared" si="32"/>
        <v>#REF!</v>
      </c>
      <c r="O99" s="1" t="e">
        <f t="shared" si="33"/>
        <v>#REF!</v>
      </c>
      <c r="P99"/>
      <c r="Q99" s="3">
        <f t="shared" si="34"/>
        <v>97</v>
      </c>
      <c r="R99" s="3">
        <f t="shared" si="35"/>
        <v>97</v>
      </c>
      <c r="S99" s="1">
        <f t="shared" si="42"/>
        <v>134136.9524485848</v>
      </c>
      <c r="T99" s="1">
        <f t="shared" si="43"/>
        <v>558.90396853577</v>
      </c>
      <c r="U99" s="1">
        <f t="shared" si="36"/>
        <v>134695.85641712055</v>
      </c>
      <c r="X99" s="3">
        <f t="shared" si="37"/>
        <v>97</v>
      </c>
      <c r="Y99" s="1" t="e">
        <f t="shared" si="38"/>
        <v>#REF!</v>
      </c>
      <c r="Z99" s="1" t="e">
        <f t="shared" si="23"/>
        <v>#REF!</v>
      </c>
      <c r="AA99" t="e">
        <f t="shared" si="24"/>
        <v>#REF!</v>
      </c>
      <c r="AB99"/>
      <c r="AC99" s="3">
        <f t="shared" si="39"/>
        <v>97</v>
      </c>
      <c r="AD99" s="1" t="e">
        <f t="shared" si="40"/>
        <v>#REF!</v>
      </c>
      <c r="AE99" s="1" t="e">
        <f t="shared" si="25"/>
        <v>#REF!</v>
      </c>
      <c r="AF99" s="1" t="e">
        <f t="shared" si="26"/>
        <v>#REF!</v>
      </c>
    </row>
    <row r="100" spans="3:32" ht="12.75">
      <c r="C100" s="3">
        <f t="shared" si="27"/>
        <v>98</v>
      </c>
      <c r="D100" s="1" t="e">
        <f>IF(#REF!="Ordinary",E99*(1+D$1/100),F100)</f>
        <v>#REF!</v>
      </c>
      <c r="E100" s="1" t="e">
        <f>IF(#REF!="Ordinary",D100-E$2,G100)</f>
        <v>#REF!</v>
      </c>
      <c r="F100" s="1" t="e">
        <f t="shared" si="41"/>
        <v>#REF!</v>
      </c>
      <c r="G100" s="1" t="e">
        <f t="shared" si="44"/>
        <v>#REF!</v>
      </c>
      <c r="I100" s="3">
        <f t="shared" si="28"/>
        <v>98</v>
      </c>
      <c r="J100" s="1" t="e">
        <f t="shared" si="29"/>
        <v>#REF!</v>
      </c>
      <c r="K100" s="1" t="e">
        <f t="shared" si="30"/>
        <v>#REF!</v>
      </c>
      <c r="L100"/>
      <c r="M100" s="3">
        <f t="shared" si="31"/>
        <v>98</v>
      </c>
      <c r="N100" s="1" t="e">
        <f t="shared" si="32"/>
        <v>#REF!</v>
      </c>
      <c r="O100" s="1" t="e">
        <f t="shared" si="33"/>
        <v>#REF!</v>
      </c>
      <c r="P100"/>
      <c r="Q100" s="3">
        <f t="shared" si="34"/>
        <v>98</v>
      </c>
      <c r="R100" s="3">
        <f t="shared" si="35"/>
        <v>98</v>
      </c>
      <c r="S100" s="1">
        <f t="shared" si="42"/>
        <v>135695.85641712055</v>
      </c>
      <c r="T100" s="1">
        <f t="shared" si="43"/>
        <v>565.3994017380023</v>
      </c>
      <c r="U100" s="1">
        <f t="shared" si="36"/>
        <v>136261.25581885863</v>
      </c>
      <c r="X100" s="3">
        <f t="shared" si="37"/>
        <v>98</v>
      </c>
      <c r="Y100" s="1" t="e">
        <f t="shared" si="38"/>
        <v>#REF!</v>
      </c>
      <c r="Z100" s="1" t="e">
        <f t="shared" si="23"/>
        <v>#REF!</v>
      </c>
      <c r="AA100" t="e">
        <f t="shared" si="24"/>
        <v>#REF!</v>
      </c>
      <c r="AB100"/>
      <c r="AC100" s="3">
        <f t="shared" si="39"/>
        <v>98</v>
      </c>
      <c r="AD100" s="1" t="e">
        <f t="shared" si="40"/>
        <v>#REF!</v>
      </c>
      <c r="AE100" s="1" t="e">
        <f t="shared" si="25"/>
        <v>#REF!</v>
      </c>
      <c r="AF100" s="1" t="e">
        <f t="shared" si="26"/>
        <v>#REF!</v>
      </c>
    </row>
    <row r="101" spans="3:32" ht="12.75">
      <c r="C101" s="3">
        <f t="shared" si="27"/>
        <v>99</v>
      </c>
      <c r="D101" s="1" t="e">
        <f>IF(#REF!="Ordinary",E100*(1+D$1/100),F101)</f>
        <v>#REF!</v>
      </c>
      <c r="E101" s="1" t="e">
        <f>IF(#REF!="Ordinary",D101-E$2,G101)</f>
        <v>#REF!</v>
      </c>
      <c r="F101" s="1" t="e">
        <f t="shared" si="41"/>
        <v>#REF!</v>
      </c>
      <c r="G101" s="1" t="e">
        <f t="shared" si="44"/>
        <v>#REF!</v>
      </c>
      <c r="I101" s="3">
        <f t="shared" si="28"/>
        <v>99</v>
      </c>
      <c r="J101" s="1" t="e">
        <f t="shared" si="29"/>
        <v>#REF!</v>
      </c>
      <c r="K101" s="1" t="e">
        <f t="shared" si="30"/>
        <v>#REF!</v>
      </c>
      <c r="L101"/>
      <c r="M101" s="3">
        <f t="shared" si="31"/>
        <v>99</v>
      </c>
      <c r="N101" s="1" t="e">
        <f t="shared" si="32"/>
        <v>#REF!</v>
      </c>
      <c r="O101" s="1" t="e">
        <f t="shared" si="33"/>
        <v>#REF!</v>
      </c>
      <c r="P101"/>
      <c r="Q101" s="3">
        <f t="shared" si="34"/>
        <v>99</v>
      </c>
      <c r="R101" s="3">
        <f t="shared" si="35"/>
        <v>99</v>
      </c>
      <c r="S101" s="1">
        <f t="shared" si="42"/>
        <v>137261.25581885863</v>
      </c>
      <c r="T101" s="1">
        <f t="shared" si="43"/>
        <v>571.9218992452443</v>
      </c>
      <c r="U101" s="1">
        <f t="shared" si="36"/>
        <v>137833.1777181038</v>
      </c>
      <c r="X101" s="3">
        <f t="shared" si="37"/>
        <v>99</v>
      </c>
      <c r="Y101" s="1" t="e">
        <f t="shared" si="38"/>
        <v>#REF!</v>
      </c>
      <c r="Z101" s="1" t="e">
        <f t="shared" si="23"/>
        <v>#REF!</v>
      </c>
      <c r="AA101" t="e">
        <f t="shared" si="24"/>
        <v>#REF!</v>
      </c>
      <c r="AB101"/>
      <c r="AC101" s="3">
        <f t="shared" si="39"/>
        <v>99</v>
      </c>
      <c r="AD101" s="1" t="e">
        <f t="shared" si="40"/>
        <v>#REF!</v>
      </c>
      <c r="AE101" s="1" t="e">
        <f t="shared" si="25"/>
        <v>#REF!</v>
      </c>
      <c r="AF101" s="1" t="e">
        <f t="shared" si="26"/>
        <v>#REF!</v>
      </c>
    </row>
    <row r="102" spans="3:32" ht="12.75">
      <c r="C102" s="3">
        <f t="shared" si="27"/>
        <v>100</v>
      </c>
      <c r="D102" s="1" t="e">
        <f>IF(#REF!="Ordinary",E101*(1+D$1/100),F102)</f>
        <v>#REF!</v>
      </c>
      <c r="E102" s="1" t="e">
        <f>IF(#REF!="Ordinary",D102-E$2,G102)</f>
        <v>#REF!</v>
      </c>
      <c r="F102" s="1" t="e">
        <f t="shared" si="41"/>
        <v>#REF!</v>
      </c>
      <c r="G102" s="1" t="e">
        <f t="shared" si="44"/>
        <v>#REF!</v>
      </c>
      <c r="I102" s="3">
        <f t="shared" si="28"/>
        <v>100</v>
      </c>
      <c r="J102" s="1" t="e">
        <f t="shared" si="29"/>
        <v>#REF!</v>
      </c>
      <c r="K102" s="1" t="e">
        <f t="shared" si="30"/>
        <v>#REF!</v>
      </c>
      <c r="L102"/>
      <c r="M102" s="3">
        <f t="shared" si="31"/>
        <v>100</v>
      </c>
      <c r="N102" s="1" t="e">
        <f t="shared" si="32"/>
        <v>#REF!</v>
      </c>
      <c r="O102" s="1" t="e">
        <f t="shared" si="33"/>
        <v>#REF!</v>
      </c>
      <c r="P102"/>
      <c r="Q102" s="3">
        <f t="shared" si="34"/>
        <v>100</v>
      </c>
      <c r="R102" s="3">
        <f t="shared" si="35"/>
        <v>100</v>
      </c>
      <c r="S102" s="1">
        <f t="shared" si="42"/>
        <v>138833.1777181038</v>
      </c>
      <c r="T102" s="1">
        <f t="shared" si="43"/>
        <v>578.4715738254325</v>
      </c>
      <c r="U102" s="1">
        <f t="shared" si="36"/>
        <v>139411.6492919292</v>
      </c>
      <c r="X102" s="3">
        <f t="shared" si="37"/>
        <v>100</v>
      </c>
      <c r="Y102" s="1" t="e">
        <f t="shared" si="38"/>
        <v>#REF!</v>
      </c>
      <c r="Z102" s="1" t="e">
        <f t="shared" si="23"/>
        <v>#REF!</v>
      </c>
      <c r="AA102" t="e">
        <f t="shared" si="24"/>
        <v>#REF!</v>
      </c>
      <c r="AB102"/>
      <c r="AC102" s="3">
        <f t="shared" si="39"/>
        <v>100</v>
      </c>
      <c r="AD102" s="1" t="e">
        <f t="shared" si="40"/>
        <v>#REF!</v>
      </c>
      <c r="AE102" s="1" t="e">
        <f t="shared" si="25"/>
        <v>#REF!</v>
      </c>
      <c r="AF102" s="1" t="e">
        <f t="shared" si="26"/>
        <v>#REF!</v>
      </c>
    </row>
    <row r="103" spans="3:32" ht="12.75">
      <c r="C103" s="3">
        <f t="shared" si="27"/>
        <v>101</v>
      </c>
      <c r="D103" s="1" t="e">
        <f>IF(#REF!="Ordinary",E102*(1+D$1/100),F103)</f>
        <v>#REF!</v>
      </c>
      <c r="E103" s="1" t="e">
        <f>IF(#REF!="Ordinary",D103-E$2,G103)</f>
        <v>#REF!</v>
      </c>
      <c r="F103" s="1" t="e">
        <f t="shared" si="41"/>
        <v>#REF!</v>
      </c>
      <c r="G103" s="1" t="e">
        <f t="shared" si="44"/>
        <v>#REF!</v>
      </c>
      <c r="I103" s="3">
        <f t="shared" si="28"/>
        <v>101</v>
      </c>
      <c r="J103" s="1" t="e">
        <f t="shared" si="29"/>
        <v>#REF!</v>
      </c>
      <c r="K103" s="1" t="e">
        <f t="shared" si="30"/>
        <v>#REF!</v>
      </c>
      <c r="L103"/>
      <c r="M103" s="3">
        <f t="shared" si="31"/>
        <v>101</v>
      </c>
      <c r="N103" s="1" t="e">
        <f t="shared" si="32"/>
        <v>#REF!</v>
      </c>
      <c r="O103" s="1" t="e">
        <f t="shared" si="33"/>
        <v>#REF!</v>
      </c>
      <c r="P103"/>
      <c r="Q103" s="3">
        <f t="shared" si="34"/>
        <v>101</v>
      </c>
      <c r="R103" s="3">
        <f t="shared" si="35"/>
        <v>101</v>
      </c>
      <c r="S103" s="1">
        <f t="shared" si="42"/>
        <v>140411.6492919292</v>
      </c>
      <c r="T103" s="1">
        <f t="shared" si="43"/>
        <v>585.0485387163717</v>
      </c>
      <c r="U103" s="1">
        <f t="shared" si="36"/>
        <v>140996.69783064563</v>
      </c>
      <c r="X103" s="3">
        <f t="shared" si="37"/>
        <v>101</v>
      </c>
      <c r="Y103" s="1" t="e">
        <f t="shared" si="38"/>
        <v>#REF!</v>
      </c>
      <c r="Z103" s="1" t="e">
        <f t="shared" si="23"/>
        <v>#REF!</v>
      </c>
      <c r="AA103" t="e">
        <f t="shared" si="24"/>
        <v>#REF!</v>
      </c>
      <c r="AB103"/>
      <c r="AC103" s="3">
        <f t="shared" si="39"/>
        <v>101</v>
      </c>
      <c r="AD103" s="1" t="e">
        <f t="shared" si="40"/>
        <v>#REF!</v>
      </c>
      <c r="AE103" s="1" t="e">
        <f t="shared" si="25"/>
        <v>#REF!</v>
      </c>
      <c r="AF103" s="1" t="e">
        <f t="shared" si="26"/>
        <v>#REF!</v>
      </c>
    </row>
    <row r="104" spans="3:32" ht="12.75">
      <c r="C104" s="3">
        <f t="shared" si="27"/>
        <v>102</v>
      </c>
      <c r="D104" s="1" t="e">
        <f>IF(#REF!="Ordinary",E103*(1+D$1/100),F104)</f>
        <v>#REF!</v>
      </c>
      <c r="E104" s="1" t="e">
        <f>IF(#REF!="Ordinary",D104-E$2,G104)</f>
        <v>#REF!</v>
      </c>
      <c r="F104" s="1" t="e">
        <f t="shared" si="41"/>
        <v>#REF!</v>
      </c>
      <c r="G104" s="1" t="e">
        <f t="shared" si="44"/>
        <v>#REF!</v>
      </c>
      <c r="I104" s="3">
        <f t="shared" si="28"/>
        <v>102</v>
      </c>
      <c r="J104" s="1" t="e">
        <f t="shared" si="29"/>
        <v>#REF!</v>
      </c>
      <c r="K104" s="1" t="e">
        <f t="shared" si="30"/>
        <v>#REF!</v>
      </c>
      <c r="L104"/>
      <c r="M104" s="3">
        <f t="shared" si="31"/>
        <v>102</v>
      </c>
      <c r="N104" s="1" t="e">
        <f t="shared" si="32"/>
        <v>#REF!</v>
      </c>
      <c r="O104" s="1" t="e">
        <f t="shared" si="33"/>
        <v>#REF!</v>
      </c>
      <c r="P104"/>
      <c r="Q104" s="3">
        <f t="shared" si="34"/>
        <v>102</v>
      </c>
      <c r="R104" s="3">
        <f t="shared" si="35"/>
        <v>102</v>
      </c>
      <c r="S104" s="1">
        <f t="shared" si="42"/>
        <v>141996.69783064563</v>
      </c>
      <c r="T104" s="1">
        <f t="shared" si="43"/>
        <v>591.6529076276901</v>
      </c>
      <c r="U104" s="1">
        <f t="shared" si="36"/>
        <v>142588.35073827335</v>
      </c>
      <c r="X104" s="3">
        <f t="shared" si="37"/>
        <v>102</v>
      </c>
      <c r="Y104" s="1" t="e">
        <f t="shared" si="38"/>
        <v>#REF!</v>
      </c>
      <c r="Z104" s="1" t="e">
        <f t="shared" si="23"/>
        <v>#REF!</v>
      </c>
      <c r="AA104" t="e">
        <f t="shared" si="24"/>
        <v>#REF!</v>
      </c>
      <c r="AB104"/>
      <c r="AC104" s="3">
        <f t="shared" si="39"/>
        <v>102</v>
      </c>
      <c r="AD104" s="1" t="e">
        <f t="shared" si="40"/>
        <v>#REF!</v>
      </c>
      <c r="AE104" s="1" t="e">
        <f t="shared" si="25"/>
        <v>#REF!</v>
      </c>
      <c r="AF104" s="1" t="e">
        <f t="shared" si="26"/>
        <v>#REF!</v>
      </c>
    </row>
    <row r="105" spans="3:32" ht="12.75">
      <c r="C105" s="3">
        <f t="shared" si="27"/>
        <v>103</v>
      </c>
      <c r="D105" s="1" t="e">
        <f>IF(#REF!="Ordinary",E104*(1+D$1/100),F105)</f>
        <v>#REF!</v>
      </c>
      <c r="E105" s="1" t="e">
        <f>IF(#REF!="Ordinary",D105-E$2,G105)</f>
        <v>#REF!</v>
      </c>
      <c r="F105" s="1" t="e">
        <f t="shared" si="41"/>
        <v>#REF!</v>
      </c>
      <c r="G105" s="1" t="e">
        <f t="shared" si="44"/>
        <v>#REF!</v>
      </c>
      <c r="I105" s="3">
        <f t="shared" si="28"/>
        <v>103</v>
      </c>
      <c r="J105" s="1" t="e">
        <f t="shared" si="29"/>
        <v>#REF!</v>
      </c>
      <c r="K105" s="1" t="e">
        <f t="shared" si="30"/>
        <v>#REF!</v>
      </c>
      <c r="L105"/>
      <c r="M105" s="3">
        <f t="shared" si="31"/>
        <v>103</v>
      </c>
      <c r="N105" s="1" t="e">
        <f t="shared" si="32"/>
        <v>#REF!</v>
      </c>
      <c r="O105" s="1" t="e">
        <f t="shared" si="33"/>
        <v>#REF!</v>
      </c>
      <c r="P105"/>
      <c r="Q105" s="3">
        <f t="shared" si="34"/>
        <v>103</v>
      </c>
      <c r="R105" s="3">
        <f t="shared" si="35"/>
        <v>103</v>
      </c>
      <c r="S105" s="1">
        <f t="shared" si="42"/>
        <v>143588.35073827335</v>
      </c>
      <c r="T105" s="1">
        <f t="shared" si="43"/>
        <v>598.2847947428056</v>
      </c>
      <c r="U105" s="1">
        <f t="shared" si="36"/>
        <v>144186.63553301612</v>
      </c>
      <c r="X105" s="3">
        <f t="shared" si="37"/>
        <v>103</v>
      </c>
      <c r="Y105" s="1" t="e">
        <f t="shared" si="38"/>
        <v>#REF!</v>
      </c>
      <c r="Z105" s="1" t="e">
        <f t="shared" si="23"/>
        <v>#REF!</v>
      </c>
      <c r="AA105" t="e">
        <f t="shared" si="24"/>
        <v>#REF!</v>
      </c>
      <c r="AB105"/>
      <c r="AC105" s="3">
        <f t="shared" si="39"/>
        <v>103</v>
      </c>
      <c r="AD105" s="1" t="e">
        <f t="shared" si="40"/>
        <v>#REF!</v>
      </c>
      <c r="AE105" s="1" t="e">
        <f t="shared" si="25"/>
        <v>#REF!</v>
      </c>
      <c r="AF105" s="1" t="e">
        <f t="shared" si="26"/>
        <v>#REF!</v>
      </c>
    </row>
    <row r="106" spans="3:32" ht="12.75">
      <c r="C106" s="3">
        <f t="shared" si="27"/>
        <v>104</v>
      </c>
      <c r="D106" s="1" t="e">
        <f>IF(#REF!="Ordinary",E105*(1+D$1/100),F106)</f>
        <v>#REF!</v>
      </c>
      <c r="E106" s="1" t="e">
        <f>IF(#REF!="Ordinary",D106-E$2,G106)</f>
        <v>#REF!</v>
      </c>
      <c r="F106" s="1" t="e">
        <f t="shared" si="41"/>
        <v>#REF!</v>
      </c>
      <c r="G106" s="1" t="e">
        <f t="shared" si="44"/>
        <v>#REF!</v>
      </c>
      <c r="I106" s="3">
        <f t="shared" si="28"/>
        <v>104</v>
      </c>
      <c r="J106" s="1" t="e">
        <f t="shared" si="29"/>
        <v>#REF!</v>
      </c>
      <c r="K106" s="1" t="e">
        <f t="shared" si="30"/>
        <v>#REF!</v>
      </c>
      <c r="L106"/>
      <c r="M106" s="3">
        <f t="shared" si="31"/>
        <v>104</v>
      </c>
      <c r="N106" s="1" t="e">
        <f t="shared" si="32"/>
        <v>#REF!</v>
      </c>
      <c r="O106" s="1" t="e">
        <f t="shared" si="33"/>
        <v>#REF!</v>
      </c>
      <c r="P106"/>
      <c r="Q106" s="3">
        <f t="shared" si="34"/>
        <v>104</v>
      </c>
      <c r="R106" s="3">
        <f t="shared" si="35"/>
        <v>104</v>
      </c>
      <c r="S106" s="1">
        <f t="shared" si="42"/>
        <v>145186.63553301612</v>
      </c>
      <c r="T106" s="1">
        <f t="shared" si="43"/>
        <v>604.9443147209005</v>
      </c>
      <c r="U106" s="1">
        <f t="shared" si="36"/>
        <v>145791.57984773698</v>
      </c>
      <c r="X106" s="3">
        <f t="shared" si="37"/>
        <v>104</v>
      </c>
      <c r="Y106" s="1" t="e">
        <f t="shared" si="38"/>
        <v>#REF!</v>
      </c>
      <c r="Z106" s="1" t="e">
        <f t="shared" si="23"/>
        <v>#REF!</v>
      </c>
      <c r="AA106" t="e">
        <f t="shared" si="24"/>
        <v>#REF!</v>
      </c>
      <c r="AB106"/>
      <c r="AC106" s="3">
        <f t="shared" si="39"/>
        <v>104</v>
      </c>
      <c r="AD106" s="1" t="e">
        <f t="shared" si="40"/>
        <v>#REF!</v>
      </c>
      <c r="AE106" s="1" t="e">
        <f t="shared" si="25"/>
        <v>#REF!</v>
      </c>
      <c r="AF106" s="1" t="e">
        <f t="shared" si="26"/>
        <v>#REF!</v>
      </c>
    </row>
    <row r="107" spans="3:32" ht="12.75">
      <c r="C107" s="3">
        <f t="shared" si="27"/>
        <v>105</v>
      </c>
      <c r="D107" s="1" t="e">
        <f>IF(#REF!="Ordinary",E106*(1+D$1/100),F107)</f>
        <v>#REF!</v>
      </c>
      <c r="E107" s="1" t="e">
        <f>IF(#REF!="Ordinary",D107-E$2,G107)</f>
        <v>#REF!</v>
      </c>
      <c r="F107" s="1" t="e">
        <f t="shared" si="41"/>
        <v>#REF!</v>
      </c>
      <c r="G107" s="1" t="e">
        <f t="shared" si="44"/>
        <v>#REF!</v>
      </c>
      <c r="I107" s="3">
        <f t="shared" si="28"/>
        <v>105</v>
      </c>
      <c r="J107" s="1" t="e">
        <f t="shared" si="29"/>
        <v>#REF!</v>
      </c>
      <c r="K107" s="1" t="e">
        <f t="shared" si="30"/>
        <v>#REF!</v>
      </c>
      <c r="L107"/>
      <c r="M107" s="3">
        <f t="shared" si="31"/>
        <v>105</v>
      </c>
      <c r="N107" s="1" t="e">
        <f t="shared" si="32"/>
        <v>#REF!</v>
      </c>
      <c r="O107" s="1" t="e">
        <f t="shared" si="33"/>
        <v>#REF!</v>
      </c>
      <c r="P107"/>
      <c r="Q107" s="3">
        <f t="shared" si="34"/>
        <v>105</v>
      </c>
      <c r="R107" s="3">
        <f t="shared" si="35"/>
        <v>105</v>
      </c>
      <c r="S107" s="1">
        <f t="shared" si="42"/>
        <v>146791.57984773698</v>
      </c>
      <c r="T107" s="1">
        <f t="shared" si="43"/>
        <v>611.6315826989041</v>
      </c>
      <c r="U107" s="1">
        <f t="shared" si="36"/>
        <v>147403.21143043606</v>
      </c>
      <c r="X107" s="3">
        <f t="shared" si="37"/>
        <v>105</v>
      </c>
      <c r="Y107" s="1" t="e">
        <f t="shared" si="38"/>
        <v>#REF!</v>
      </c>
      <c r="Z107" s="1" t="e">
        <f t="shared" si="23"/>
        <v>#REF!</v>
      </c>
      <c r="AA107" t="e">
        <f t="shared" si="24"/>
        <v>#REF!</v>
      </c>
      <c r="AB107"/>
      <c r="AC107" s="3">
        <f t="shared" si="39"/>
        <v>105</v>
      </c>
      <c r="AD107" s="1" t="e">
        <f t="shared" si="40"/>
        <v>#REF!</v>
      </c>
      <c r="AE107" s="1" t="e">
        <f t="shared" si="25"/>
        <v>#REF!</v>
      </c>
      <c r="AF107" s="1" t="e">
        <f t="shared" si="26"/>
        <v>#REF!</v>
      </c>
    </row>
    <row r="108" spans="3:32" ht="12.75">
      <c r="C108" s="3">
        <f t="shared" si="27"/>
        <v>106</v>
      </c>
      <c r="D108" s="1" t="e">
        <f>IF(#REF!="Ordinary",E107*(1+D$1/100),F108)</f>
        <v>#REF!</v>
      </c>
      <c r="E108" s="1" t="e">
        <f>IF(#REF!="Ordinary",D108-E$2,G108)</f>
        <v>#REF!</v>
      </c>
      <c r="F108" s="1" t="e">
        <f t="shared" si="41"/>
        <v>#REF!</v>
      </c>
      <c r="G108" s="1" t="e">
        <f t="shared" si="44"/>
        <v>#REF!</v>
      </c>
      <c r="I108" s="3">
        <f t="shared" si="28"/>
        <v>106</v>
      </c>
      <c r="J108" s="1" t="e">
        <f t="shared" si="29"/>
        <v>#REF!</v>
      </c>
      <c r="K108" s="1" t="e">
        <f t="shared" si="30"/>
        <v>#REF!</v>
      </c>
      <c r="L108"/>
      <c r="M108" s="3">
        <f t="shared" si="31"/>
        <v>106</v>
      </c>
      <c r="N108" s="1" t="e">
        <f t="shared" si="32"/>
        <v>#REF!</v>
      </c>
      <c r="O108" s="1" t="e">
        <f t="shared" si="33"/>
        <v>#REF!</v>
      </c>
      <c r="P108"/>
      <c r="Q108" s="3">
        <f t="shared" si="34"/>
        <v>106</v>
      </c>
      <c r="R108" s="3">
        <f t="shared" si="35"/>
        <v>106</v>
      </c>
      <c r="S108" s="1">
        <f t="shared" si="42"/>
        <v>148403.21143043606</v>
      </c>
      <c r="T108" s="1">
        <f t="shared" si="43"/>
        <v>618.3467142934836</v>
      </c>
      <c r="U108" s="1">
        <f t="shared" si="36"/>
        <v>149021.55814472944</v>
      </c>
      <c r="X108" s="3">
        <f t="shared" si="37"/>
        <v>106</v>
      </c>
      <c r="Y108" s="1" t="e">
        <f t="shared" si="38"/>
        <v>#REF!</v>
      </c>
      <c r="Z108" s="1" t="e">
        <f t="shared" si="23"/>
        <v>#REF!</v>
      </c>
      <c r="AA108" t="e">
        <f t="shared" si="24"/>
        <v>#REF!</v>
      </c>
      <c r="AB108"/>
      <c r="AC108" s="3">
        <f t="shared" si="39"/>
        <v>106</v>
      </c>
      <c r="AD108" s="1" t="e">
        <f t="shared" si="40"/>
        <v>#REF!</v>
      </c>
      <c r="AE108" s="1" t="e">
        <f t="shared" si="25"/>
        <v>#REF!</v>
      </c>
      <c r="AF108" s="1" t="e">
        <f t="shared" si="26"/>
        <v>#REF!</v>
      </c>
    </row>
    <row r="109" spans="3:32" ht="12.75">
      <c r="C109" s="3">
        <f t="shared" si="27"/>
        <v>107</v>
      </c>
      <c r="D109" s="1" t="e">
        <f>IF(#REF!="Ordinary",E108*(1+D$1/100),F109)</f>
        <v>#REF!</v>
      </c>
      <c r="E109" s="1" t="e">
        <f>IF(#REF!="Ordinary",D109-E$2,G109)</f>
        <v>#REF!</v>
      </c>
      <c r="F109" s="1" t="e">
        <f t="shared" si="41"/>
        <v>#REF!</v>
      </c>
      <c r="G109" s="1" t="e">
        <f t="shared" si="44"/>
        <v>#REF!</v>
      </c>
      <c r="I109" s="3">
        <f t="shared" si="28"/>
        <v>107</v>
      </c>
      <c r="J109" s="1" t="e">
        <f t="shared" si="29"/>
        <v>#REF!</v>
      </c>
      <c r="K109" s="1" t="e">
        <f t="shared" si="30"/>
        <v>#REF!</v>
      </c>
      <c r="L109"/>
      <c r="M109" s="3">
        <f t="shared" si="31"/>
        <v>107</v>
      </c>
      <c r="N109" s="1" t="e">
        <f t="shared" si="32"/>
        <v>#REF!</v>
      </c>
      <c r="O109" s="1" t="e">
        <f t="shared" si="33"/>
        <v>#REF!</v>
      </c>
      <c r="P109"/>
      <c r="Q109" s="3">
        <f t="shared" si="34"/>
        <v>107</v>
      </c>
      <c r="R109" s="3">
        <f t="shared" si="35"/>
        <v>107</v>
      </c>
      <c r="S109" s="1">
        <f t="shared" si="42"/>
        <v>150021.55814472944</v>
      </c>
      <c r="T109" s="1">
        <f t="shared" si="43"/>
        <v>625.0898256030393</v>
      </c>
      <c r="U109" s="1">
        <f t="shared" si="36"/>
        <v>150646.64797033247</v>
      </c>
      <c r="X109" s="3">
        <f t="shared" si="37"/>
        <v>107</v>
      </c>
      <c r="Y109" s="1" t="e">
        <f t="shared" si="38"/>
        <v>#REF!</v>
      </c>
      <c r="Z109" s="1" t="e">
        <f t="shared" si="23"/>
        <v>#REF!</v>
      </c>
      <c r="AA109" t="e">
        <f t="shared" si="24"/>
        <v>#REF!</v>
      </c>
      <c r="AB109"/>
      <c r="AC109" s="3">
        <f t="shared" si="39"/>
        <v>107</v>
      </c>
      <c r="AD109" s="1" t="e">
        <f t="shared" si="40"/>
        <v>#REF!</v>
      </c>
      <c r="AE109" s="1" t="e">
        <f t="shared" si="25"/>
        <v>#REF!</v>
      </c>
      <c r="AF109" s="1" t="e">
        <f t="shared" si="26"/>
        <v>#REF!</v>
      </c>
    </row>
    <row r="110" spans="3:32" ht="12.75">
      <c r="C110" s="3">
        <f t="shared" si="27"/>
        <v>108</v>
      </c>
      <c r="D110" s="1" t="e">
        <f>IF(#REF!="Ordinary",E109*(1+D$1/100),F110)</f>
        <v>#REF!</v>
      </c>
      <c r="E110" s="1" t="e">
        <f>IF(#REF!="Ordinary",D110-E$2,G110)</f>
        <v>#REF!</v>
      </c>
      <c r="F110" s="1" t="e">
        <f t="shared" si="41"/>
        <v>#REF!</v>
      </c>
      <c r="G110" s="1" t="e">
        <f t="shared" si="44"/>
        <v>#REF!</v>
      </c>
      <c r="I110" s="3">
        <f t="shared" si="28"/>
        <v>108</v>
      </c>
      <c r="J110" s="1" t="e">
        <f t="shared" si="29"/>
        <v>#REF!</v>
      </c>
      <c r="K110" s="1" t="e">
        <f t="shared" si="30"/>
        <v>#REF!</v>
      </c>
      <c r="L110"/>
      <c r="M110" s="3">
        <f t="shared" si="31"/>
        <v>108</v>
      </c>
      <c r="N110" s="1" t="e">
        <f t="shared" si="32"/>
        <v>#REF!</v>
      </c>
      <c r="O110" s="1" t="e">
        <f t="shared" si="33"/>
        <v>#REF!</v>
      </c>
      <c r="P110"/>
      <c r="Q110" s="3">
        <f t="shared" si="34"/>
        <v>108</v>
      </c>
      <c r="R110" s="3">
        <f t="shared" si="35"/>
        <v>108</v>
      </c>
      <c r="S110" s="1">
        <f t="shared" si="42"/>
        <v>151646.64797033247</v>
      </c>
      <c r="T110" s="1">
        <f t="shared" si="43"/>
        <v>631.8610332097186</v>
      </c>
      <c r="U110" s="1">
        <f t="shared" si="36"/>
        <v>152278.5090035422</v>
      </c>
      <c r="X110" s="3">
        <f t="shared" si="37"/>
        <v>108</v>
      </c>
      <c r="Y110" s="1" t="e">
        <f t="shared" si="38"/>
        <v>#REF!</v>
      </c>
      <c r="Z110" s="1" t="e">
        <f t="shared" si="23"/>
        <v>#REF!</v>
      </c>
      <c r="AA110" t="e">
        <f t="shared" si="24"/>
        <v>#REF!</v>
      </c>
      <c r="AB110"/>
      <c r="AC110" s="3">
        <f t="shared" si="39"/>
        <v>108</v>
      </c>
      <c r="AD110" s="1" t="e">
        <f t="shared" si="40"/>
        <v>#REF!</v>
      </c>
      <c r="AE110" s="1" t="e">
        <f t="shared" si="25"/>
        <v>#REF!</v>
      </c>
      <c r="AF110" s="1" t="e">
        <f t="shared" si="26"/>
        <v>#REF!</v>
      </c>
    </row>
    <row r="111" spans="3:32" ht="12.75">
      <c r="C111" s="3">
        <f t="shared" si="27"/>
        <v>109</v>
      </c>
      <c r="D111" s="1" t="e">
        <f>IF(#REF!="Ordinary",E110*(1+D$1/100),F111)</f>
        <v>#REF!</v>
      </c>
      <c r="E111" s="1" t="e">
        <f>IF(#REF!="Ordinary",D111-E$2,G111)</f>
        <v>#REF!</v>
      </c>
      <c r="F111" s="1" t="e">
        <f t="shared" si="41"/>
        <v>#REF!</v>
      </c>
      <c r="G111" s="1" t="e">
        <f t="shared" si="44"/>
        <v>#REF!</v>
      </c>
      <c r="I111" s="3">
        <f t="shared" si="28"/>
        <v>109</v>
      </c>
      <c r="J111" s="1" t="e">
        <f t="shared" si="29"/>
        <v>#REF!</v>
      </c>
      <c r="K111" s="1" t="e">
        <f t="shared" si="30"/>
        <v>#REF!</v>
      </c>
      <c r="L111"/>
      <c r="M111" s="3">
        <f t="shared" si="31"/>
        <v>109</v>
      </c>
      <c r="N111" s="1" t="e">
        <f t="shared" si="32"/>
        <v>#REF!</v>
      </c>
      <c r="O111" s="1" t="e">
        <f t="shared" si="33"/>
        <v>#REF!</v>
      </c>
      <c r="P111"/>
      <c r="Q111" s="3">
        <f t="shared" si="34"/>
        <v>109</v>
      </c>
      <c r="R111" s="3">
        <f t="shared" si="35"/>
        <v>109</v>
      </c>
      <c r="S111" s="1">
        <f t="shared" si="42"/>
        <v>153278.5090035422</v>
      </c>
      <c r="T111" s="1">
        <f t="shared" si="43"/>
        <v>638.6604541814257</v>
      </c>
      <c r="U111" s="1">
        <f t="shared" si="36"/>
        <v>153917.1694577236</v>
      </c>
      <c r="X111" s="3">
        <f t="shared" si="37"/>
        <v>109</v>
      </c>
      <c r="Y111" s="1" t="e">
        <f t="shared" si="38"/>
        <v>#REF!</v>
      </c>
      <c r="Z111" s="1" t="e">
        <f t="shared" si="23"/>
        <v>#REF!</v>
      </c>
      <c r="AA111" t="e">
        <f t="shared" si="24"/>
        <v>#REF!</v>
      </c>
      <c r="AB111"/>
      <c r="AC111" s="3">
        <f t="shared" si="39"/>
        <v>109</v>
      </c>
      <c r="AD111" s="1" t="e">
        <f t="shared" si="40"/>
        <v>#REF!</v>
      </c>
      <c r="AE111" s="1" t="e">
        <f t="shared" si="25"/>
        <v>#REF!</v>
      </c>
      <c r="AF111" s="1" t="e">
        <f t="shared" si="26"/>
        <v>#REF!</v>
      </c>
    </row>
    <row r="112" spans="3:32" ht="12.75">
      <c r="C112" s="3">
        <f t="shared" si="27"/>
        <v>110</v>
      </c>
      <c r="D112" s="1" t="e">
        <f>IF(#REF!="Ordinary",E111*(1+D$1/100),F112)</f>
        <v>#REF!</v>
      </c>
      <c r="E112" s="1" t="e">
        <f>IF(#REF!="Ordinary",D112-E$2,G112)</f>
        <v>#REF!</v>
      </c>
      <c r="F112" s="1" t="e">
        <f t="shared" si="41"/>
        <v>#REF!</v>
      </c>
      <c r="G112" s="1" t="e">
        <f t="shared" si="44"/>
        <v>#REF!</v>
      </c>
      <c r="I112" s="3">
        <f t="shared" si="28"/>
        <v>110</v>
      </c>
      <c r="J112" s="1" t="e">
        <f t="shared" si="29"/>
        <v>#REF!</v>
      </c>
      <c r="K112" s="1" t="e">
        <f t="shared" si="30"/>
        <v>#REF!</v>
      </c>
      <c r="L112"/>
      <c r="M112" s="3">
        <f t="shared" si="31"/>
        <v>110</v>
      </c>
      <c r="N112" s="1" t="e">
        <f t="shared" si="32"/>
        <v>#REF!</v>
      </c>
      <c r="O112" s="1" t="e">
        <f t="shared" si="33"/>
        <v>#REF!</v>
      </c>
      <c r="P112"/>
      <c r="Q112" s="3">
        <f t="shared" si="34"/>
        <v>110</v>
      </c>
      <c r="R112" s="3">
        <f t="shared" si="35"/>
        <v>110</v>
      </c>
      <c r="S112" s="1">
        <f t="shared" si="42"/>
        <v>154917.1694577236</v>
      </c>
      <c r="T112" s="1">
        <f t="shared" si="43"/>
        <v>645.4882060738482</v>
      </c>
      <c r="U112" s="1">
        <f t="shared" si="36"/>
        <v>155562.65766379755</v>
      </c>
      <c r="X112" s="3">
        <f t="shared" si="37"/>
        <v>110</v>
      </c>
      <c r="Y112" s="1" t="e">
        <f t="shared" si="38"/>
        <v>#REF!</v>
      </c>
      <c r="Z112" s="1" t="e">
        <f t="shared" si="23"/>
        <v>#REF!</v>
      </c>
      <c r="AA112" t="e">
        <f t="shared" si="24"/>
        <v>#REF!</v>
      </c>
      <c r="AB112"/>
      <c r="AC112" s="3">
        <f t="shared" si="39"/>
        <v>110</v>
      </c>
      <c r="AD112" s="1" t="e">
        <f t="shared" si="40"/>
        <v>#REF!</v>
      </c>
      <c r="AE112" s="1" t="e">
        <f t="shared" si="25"/>
        <v>#REF!</v>
      </c>
      <c r="AF112" s="1" t="e">
        <f t="shared" si="26"/>
        <v>#REF!</v>
      </c>
    </row>
    <row r="113" spans="3:32" ht="12.75">
      <c r="C113" s="3">
        <f t="shared" si="27"/>
        <v>111</v>
      </c>
      <c r="D113" s="1" t="e">
        <f>IF(#REF!="Ordinary",E112*(1+D$1/100),F113)</f>
        <v>#REF!</v>
      </c>
      <c r="E113" s="1" t="e">
        <f>IF(#REF!="Ordinary",D113-E$2,G113)</f>
        <v>#REF!</v>
      </c>
      <c r="F113" s="1" t="e">
        <f t="shared" si="41"/>
        <v>#REF!</v>
      </c>
      <c r="G113" s="1" t="e">
        <f t="shared" si="44"/>
        <v>#REF!</v>
      </c>
      <c r="I113" s="3">
        <f t="shared" si="28"/>
        <v>111</v>
      </c>
      <c r="J113" s="1" t="e">
        <f t="shared" si="29"/>
        <v>#REF!</v>
      </c>
      <c r="K113" s="1" t="e">
        <f t="shared" si="30"/>
        <v>#REF!</v>
      </c>
      <c r="L113"/>
      <c r="M113" s="3">
        <f t="shared" si="31"/>
        <v>111</v>
      </c>
      <c r="N113" s="1" t="e">
        <f t="shared" si="32"/>
        <v>#REF!</v>
      </c>
      <c r="O113" s="1" t="e">
        <f t="shared" si="33"/>
        <v>#REF!</v>
      </c>
      <c r="P113"/>
      <c r="Q113" s="3">
        <f t="shared" si="34"/>
        <v>111</v>
      </c>
      <c r="R113" s="3">
        <f t="shared" si="35"/>
        <v>111</v>
      </c>
      <c r="S113" s="1">
        <f t="shared" si="42"/>
        <v>156562.65766379755</v>
      </c>
      <c r="T113" s="1">
        <f t="shared" si="43"/>
        <v>652.3444069324898</v>
      </c>
      <c r="U113" s="1">
        <f t="shared" si="36"/>
        <v>157215.00207073</v>
      </c>
      <c r="X113" s="3">
        <f t="shared" si="37"/>
        <v>111</v>
      </c>
      <c r="Y113" s="1" t="e">
        <f t="shared" si="38"/>
        <v>#REF!</v>
      </c>
      <c r="Z113" s="1" t="e">
        <f t="shared" si="23"/>
        <v>#REF!</v>
      </c>
      <c r="AA113" t="e">
        <f t="shared" si="24"/>
        <v>#REF!</v>
      </c>
      <c r="AB113"/>
      <c r="AC113" s="3">
        <f t="shared" si="39"/>
        <v>111</v>
      </c>
      <c r="AD113" s="1" t="e">
        <f t="shared" si="40"/>
        <v>#REF!</v>
      </c>
      <c r="AE113" s="1" t="e">
        <f t="shared" si="25"/>
        <v>#REF!</v>
      </c>
      <c r="AF113" s="1" t="e">
        <f t="shared" si="26"/>
        <v>#REF!</v>
      </c>
    </row>
    <row r="114" spans="3:32" ht="12.75">
      <c r="C114" s="3">
        <f t="shared" si="27"/>
        <v>112</v>
      </c>
      <c r="D114" s="1" t="e">
        <f>IF(#REF!="Ordinary",E113*(1+D$1/100),F114)</f>
        <v>#REF!</v>
      </c>
      <c r="E114" s="1" t="e">
        <f>IF(#REF!="Ordinary",D114-E$2,G114)</f>
        <v>#REF!</v>
      </c>
      <c r="F114" s="1" t="e">
        <f t="shared" si="41"/>
        <v>#REF!</v>
      </c>
      <c r="G114" s="1" t="e">
        <f t="shared" si="44"/>
        <v>#REF!</v>
      </c>
      <c r="I114" s="3">
        <f t="shared" si="28"/>
        <v>112</v>
      </c>
      <c r="J114" s="1" t="e">
        <f t="shared" si="29"/>
        <v>#REF!</v>
      </c>
      <c r="K114" s="1" t="e">
        <f t="shared" si="30"/>
        <v>#REF!</v>
      </c>
      <c r="L114"/>
      <c r="M114" s="3">
        <f t="shared" si="31"/>
        <v>112</v>
      </c>
      <c r="N114" s="1" t="e">
        <f t="shared" si="32"/>
        <v>#REF!</v>
      </c>
      <c r="O114" s="1" t="e">
        <f t="shared" si="33"/>
        <v>#REF!</v>
      </c>
      <c r="P114"/>
      <c r="Q114" s="3">
        <f t="shared" si="34"/>
        <v>112</v>
      </c>
      <c r="R114" s="3">
        <f t="shared" si="35"/>
        <v>112</v>
      </c>
      <c r="S114" s="1">
        <f t="shared" si="42"/>
        <v>158215.00207073</v>
      </c>
      <c r="T114" s="1">
        <f t="shared" si="43"/>
        <v>659.2291752947083</v>
      </c>
      <c r="U114" s="1">
        <f t="shared" si="36"/>
        <v>158874.2312460247</v>
      </c>
      <c r="X114" s="3">
        <f t="shared" si="37"/>
        <v>112</v>
      </c>
      <c r="Y114" s="1" t="e">
        <f t="shared" si="38"/>
        <v>#REF!</v>
      </c>
      <c r="Z114" s="1" t="e">
        <f t="shared" si="23"/>
        <v>#REF!</v>
      </c>
      <c r="AA114" t="e">
        <f t="shared" si="24"/>
        <v>#REF!</v>
      </c>
      <c r="AB114"/>
      <c r="AC114" s="3">
        <f t="shared" si="39"/>
        <v>112</v>
      </c>
      <c r="AD114" s="1" t="e">
        <f t="shared" si="40"/>
        <v>#REF!</v>
      </c>
      <c r="AE114" s="1" t="e">
        <f t="shared" si="25"/>
        <v>#REF!</v>
      </c>
      <c r="AF114" s="1" t="e">
        <f t="shared" si="26"/>
        <v>#REF!</v>
      </c>
    </row>
    <row r="115" spans="3:32" ht="12.75">
      <c r="C115" s="3">
        <f t="shared" si="27"/>
        <v>113</v>
      </c>
      <c r="D115" s="1" t="e">
        <f>IF(#REF!="Ordinary",E114*(1+D$1/100),F115)</f>
        <v>#REF!</v>
      </c>
      <c r="E115" s="1" t="e">
        <f>IF(#REF!="Ordinary",D115-E$2,G115)</f>
        <v>#REF!</v>
      </c>
      <c r="F115" s="1" t="e">
        <f t="shared" si="41"/>
        <v>#REF!</v>
      </c>
      <c r="G115" s="1" t="e">
        <f t="shared" si="44"/>
        <v>#REF!</v>
      </c>
      <c r="I115" s="3">
        <f t="shared" si="28"/>
        <v>113</v>
      </c>
      <c r="J115" s="1" t="e">
        <f t="shared" si="29"/>
        <v>#REF!</v>
      </c>
      <c r="K115" s="1" t="e">
        <f t="shared" si="30"/>
        <v>#REF!</v>
      </c>
      <c r="L115"/>
      <c r="M115" s="3">
        <f t="shared" si="31"/>
        <v>113</v>
      </c>
      <c r="N115" s="1" t="e">
        <f t="shared" si="32"/>
        <v>#REF!</v>
      </c>
      <c r="O115" s="1" t="e">
        <f t="shared" si="33"/>
        <v>#REF!</v>
      </c>
      <c r="P115"/>
      <c r="Q115" s="3">
        <f t="shared" si="34"/>
        <v>113</v>
      </c>
      <c r="R115" s="3">
        <f t="shared" si="35"/>
        <v>113</v>
      </c>
      <c r="S115" s="1">
        <f t="shared" si="42"/>
        <v>159874.2312460247</v>
      </c>
      <c r="T115" s="1">
        <f t="shared" si="43"/>
        <v>666.1426301917695</v>
      </c>
      <c r="U115" s="1">
        <f t="shared" si="36"/>
        <v>160540.37387621644</v>
      </c>
      <c r="X115" s="3">
        <f t="shared" si="37"/>
        <v>113</v>
      </c>
      <c r="Y115" s="1" t="e">
        <f t="shared" si="38"/>
        <v>#REF!</v>
      </c>
      <c r="Z115" s="1" t="e">
        <f t="shared" si="23"/>
        <v>#REF!</v>
      </c>
      <c r="AA115" t="e">
        <f t="shared" si="24"/>
        <v>#REF!</v>
      </c>
      <c r="AB115"/>
      <c r="AC115" s="3">
        <f t="shared" si="39"/>
        <v>113</v>
      </c>
      <c r="AD115" s="1" t="e">
        <f t="shared" si="40"/>
        <v>#REF!</v>
      </c>
      <c r="AE115" s="1" t="e">
        <f t="shared" si="25"/>
        <v>#REF!</v>
      </c>
      <c r="AF115" s="1" t="e">
        <f t="shared" si="26"/>
        <v>#REF!</v>
      </c>
    </row>
    <row r="116" spans="3:32" ht="12.75">
      <c r="C116" s="3">
        <f t="shared" si="27"/>
        <v>114</v>
      </c>
      <c r="D116" s="1" t="e">
        <f>IF(#REF!="Ordinary",E115*(1+D$1/100),F116)</f>
        <v>#REF!</v>
      </c>
      <c r="E116" s="1" t="e">
        <f>IF(#REF!="Ordinary",D116-E$2,G116)</f>
        <v>#REF!</v>
      </c>
      <c r="F116" s="1" t="e">
        <f t="shared" si="41"/>
        <v>#REF!</v>
      </c>
      <c r="G116" s="1" t="e">
        <f t="shared" si="44"/>
        <v>#REF!</v>
      </c>
      <c r="I116" s="3">
        <f t="shared" si="28"/>
        <v>114</v>
      </c>
      <c r="J116" s="1" t="e">
        <f t="shared" si="29"/>
        <v>#REF!</v>
      </c>
      <c r="K116" s="1" t="e">
        <f t="shared" si="30"/>
        <v>#REF!</v>
      </c>
      <c r="L116"/>
      <c r="M116" s="3">
        <f t="shared" si="31"/>
        <v>114</v>
      </c>
      <c r="N116" s="1" t="e">
        <f t="shared" si="32"/>
        <v>#REF!</v>
      </c>
      <c r="O116" s="1" t="e">
        <f t="shared" si="33"/>
        <v>#REF!</v>
      </c>
      <c r="P116"/>
      <c r="Q116" s="3">
        <f t="shared" si="34"/>
        <v>114</v>
      </c>
      <c r="R116" s="3">
        <f t="shared" si="35"/>
        <v>114</v>
      </c>
      <c r="S116" s="1">
        <f t="shared" si="42"/>
        <v>161540.37387621644</v>
      </c>
      <c r="T116" s="1">
        <f t="shared" si="43"/>
        <v>673.0848911509019</v>
      </c>
      <c r="U116" s="1">
        <f t="shared" si="36"/>
        <v>162213.45876736738</v>
      </c>
      <c r="X116" s="3">
        <f t="shared" si="37"/>
        <v>114</v>
      </c>
      <c r="Y116" s="1" t="e">
        <f t="shared" si="38"/>
        <v>#REF!</v>
      </c>
      <c r="Z116" s="1" t="e">
        <f t="shared" si="23"/>
        <v>#REF!</v>
      </c>
      <c r="AA116" t="e">
        <f t="shared" si="24"/>
        <v>#REF!</v>
      </c>
      <c r="AB116"/>
      <c r="AC116" s="3">
        <f t="shared" si="39"/>
        <v>114</v>
      </c>
      <c r="AD116" s="1" t="e">
        <f t="shared" si="40"/>
        <v>#REF!</v>
      </c>
      <c r="AE116" s="1" t="e">
        <f t="shared" si="25"/>
        <v>#REF!</v>
      </c>
      <c r="AF116" s="1" t="e">
        <f t="shared" si="26"/>
        <v>#REF!</v>
      </c>
    </row>
    <row r="117" spans="3:32" ht="12.75">
      <c r="C117" s="3">
        <f t="shared" si="27"/>
        <v>115</v>
      </c>
      <c r="D117" s="1" t="e">
        <f>IF(#REF!="Ordinary",E116*(1+D$1/100),F117)</f>
        <v>#REF!</v>
      </c>
      <c r="E117" s="1" t="e">
        <f>IF(#REF!="Ordinary",D117-E$2,G117)</f>
        <v>#REF!</v>
      </c>
      <c r="F117" s="1" t="e">
        <f t="shared" si="41"/>
        <v>#REF!</v>
      </c>
      <c r="G117" s="1" t="e">
        <f t="shared" si="44"/>
        <v>#REF!</v>
      </c>
      <c r="I117" s="3">
        <f t="shared" si="28"/>
        <v>115</v>
      </c>
      <c r="J117" s="1" t="e">
        <f t="shared" si="29"/>
        <v>#REF!</v>
      </c>
      <c r="K117" s="1" t="e">
        <f t="shared" si="30"/>
        <v>#REF!</v>
      </c>
      <c r="L117"/>
      <c r="M117" s="3">
        <f t="shared" si="31"/>
        <v>115</v>
      </c>
      <c r="N117" s="1" t="e">
        <f t="shared" si="32"/>
        <v>#REF!</v>
      </c>
      <c r="O117" s="1" t="e">
        <f t="shared" si="33"/>
        <v>#REF!</v>
      </c>
      <c r="P117"/>
      <c r="Q117" s="3">
        <f t="shared" si="34"/>
        <v>115</v>
      </c>
      <c r="R117" s="3">
        <f t="shared" si="35"/>
        <v>115</v>
      </c>
      <c r="S117" s="1">
        <f t="shared" si="42"/>
        <v>163213.45876736738</v>
      </c>
      <c r="T117" s="1">
        <f t="shared" si="43"/>
        <v>680.0560781973641</v>
      </c>
      <c r="U117" s="1">
        <f t="shared" si="36"/>
        <v>163893.51484556482</v>
      </c>
      <c r="X117" s="3">
        <f t="shared" si="37"/>
        <v>115</v>
      </c>
      <c r="Y117" s="1" t="e">
        <f t="shared" si="38"/>
        <v>#REF!</v>
      </c>
      <c r="Z117" s="1" t="e">
        <f t="shared" si="23"/>
        <v>#REF!</v>
      </c>
      <c r="AA117" t="e">
        <f t="shared" si="24"/>
        <v>#REF!</v>
      </c>
      <c r="AB117"/>
      <c r="AC117" s="3">
        <f t="shared" si="39"/>
        <v>115</v>
      </c>
      <c r="AD117" s="1" t="e">
        <f t="shared" si="40"/>
        <v>#REF!</v>
      </c>
      <c r="AE117" s="1" t="e">
        <f t="shared" si="25"/>
        <v>#REF!</v>
      </c>
      <c r="AF117" s="1" t="e">
        <f t="shared" si="26"/>
        <v>#REF!</v>
      </c>
    </row>
    <row r="118" spans="3:32" ht="12.75">
      <c r="C118" s="3">
        <f t="shared" si="27"/>
        <v>116</v>
      </c>
      <c r="D118" s="1" t="e">
        <f>IF(#REF!="Ordinary",E117*(1+D$1/100),F118)</f>
        <v>#REF!</v>
      </c>
      <c r="E118" s="1" t="e">
        <f>IF(#REF!="Ordinary",D118-E$2,G118)</f>
        <v>#REF!</v>
      </c>
      <c r="F118" s="1" t="e">
        <f t="shared" si="41"/>
        <v>#REF!</v>
      </c>
      <c r="G118" s="1" t="e">
        <f t="shared" si="44"/>
        <v>#REF!</v>
      </c>
      <c r="I118" s="3">
        <f t="shared" si="28"/>
        <v>116</v>
      </c>
      <c r="J118" s="1" t="e">
        <f t="shared" si="29"/>
        <v>#REF!</v>
      </c>
      <c r="K118" s="1" t="e">
        <f t="shared" si="30"/>
        <v>#REF!</v>
      </c>
      <c r="L118"/>
      <c r="M118" s="3">
        <f t="shared" si="31"/>
        <v>116</v>
      </c>
      <c r="N118" s="1" t="e">
        <f t="shared" si="32"/>
        <v>#REF!</v>
      </c>
      <c r="O118" s="1" t="e">
        <f t="shared" si="33"/>
        <v>#REF!</v>
      </c>
      <c r="P118"/>
      <c r="Q118" s="3">
        <f t="shared" si="34"/>
        <v>116</v>
      </c>
      <c r="R118" s="3">
        <f t="shared" si="35"/>
        <v>116</v>
      </c>
      <c r="S118" s="1">
        <f t="shared" si="42"/>
        <v>164893.51484556482</v>
      </c>
      <c r="T118" s="1">
        <f t="shared" si="43"/>
        <v>687.0563118565201</v>
      </c>
      <c r="U118" s="1">
        <f t="shared" si="36"/>
        <v>165580.5711574213</v>
      </c>
      <c r="X118" s="3">
        <f t="shared" si="37"/>
        <v>116</v>
      </c>
      <c r="Y118" s="1" t="e">
        <f t="shared" si="38"/>
        <v>#REF!</v>
      </c>
      <c r="Z118" s="1" t="e">
        <f t="shared" si="23"/>
        <v>#REF!</v>
      </c>
      <c r="AA118" t="e">
        <f t="shared" si="24"/>
        <v>#REF!</v>
      </c>
      <c r="AB118"/>
      <c r="AC118" s="3">
        <f t="shared" si="39"/>
        <v>116</v>
      </c>
      <c r="AD118" s="1" t="e">
        <f t="shared" si="40"/>
        <v>#REF!</v>
      </c>
      <c r="AE118" s="1" t="e">
        <f t="shared" si="25"/>
        <v>#REF!</v>
      </c>
      <c r="AF118" s="1" t="e">
        <f t="shared" si="26"/>
        <v>#REF!</v>
      </c>
    </row>
    <row r="119" spans="3:32" ht="12.75">
      <c r="C119" s="3">
        <f t="shared" si="27"/>
        <v>117</v>
      </c>
      <c r="D119" s="1" t="e">
        <f>IF(#REF!="Ordinary",E118*(1+D$1/100),F119)</f>
        <v>#REF!</v>
      </c>
      <c r="E119" s="1" t="e">
        <f>IF(#REF!="Ordinary",D119-E$2,G119)</f>
        <v>#REF!</v>
      </c>
      <c r="F119" s="1" t="e">
        <f t="shared" si="41"/>
        <v>#REF!</v>
      </c>
      <c r="G119" s="1" t="e">
        <f t="shared" si="44"/>
        <v>#REF!</v>
      </c>
      <c r="I119" s="3">
        <f t="shared" si="28"/>
        <v>117</v>
      </c>
      <c r="J119" s="1" t="e">
        <f t="shared" si="29"/>
        <v>#REF!</v>
      </c>
      <c r="K119" s="1" t="e">
        <f t="shared" si="30"/>
        <v>#REF!</v>
      </c>
      <c r="L119"/>
      <c r="M119" s="3">
        <f t="shared" si="31"/>
        <v>117</v>
      </c>
      <c r="N119" s="1" t="e">
        <f t="shared" si="32"/>
        <v>#REF!</v>
      </c>
      <c r="O119" s="1" t="e">
        <f t="shared" si="33"/>
        <v>#REF!</v>
      </c>
      <c r="P119"/>
      <c r="Q119" s="3">
        <f t="shared" si="34"/>
        <v>117</v>
      </c>
      <c r="R119" s="3">
        <f t="shared" si="35"/>
        <v>117</v>
      </c>
      <c r="S119" s="1">
        <f t="shared" si="42"/>
        <v>166580.5711574213</v>
      </c>
      <c r="T119" s="1">
        <f t="shared" si="43"/>
        <v>694.0857131559221</v>
      </c>
      <c r="U119" s="1">
        <f t="shared" si="36"/>
        <v>167274.65687057722</v>
      </c>
      <c r="X119" s="3">
        <f t="shared" si="37"/>
        <v>117</v>
      </c>
      <c r="Y119" s="1" t="e">
        <f t="shared" si="38"/>
        <v>#REF!</v>
      </c>
      <c r="Z119" s="1" t="e">
        <f t="shared" si="23"/>
        <v>#REF!</v>
      </c>
      <c r="AA119" t="e">
        <f t="shared" si="24"/>
        <v>#REF!</v>
      </c>
      <c r="AB119"/>
      <c r="AC119" s="3">
        <f t="shared" si="39"/>
        <v>117</v>
      </c>
      <c r="AD119" s="1" t="e">
        <f t="shared" si="40"/>
        <v>#REF!</v>
      </c>
      <c r="AE119" s="1" t="e">
        <f t="shared" si="25"/>
        <v>#REF!</v>
      </c>
      <c r="AF119" s="1" t="e">
        <f t="shared" si="26"/>
        <v>#REF!</v>
      </c>
    </row>
    <row r="120" spans="3:32" ht="12.75">
      <c r="C120" s="3">
        <f t="shared" si="27"/>
        <v>118</v>
      </c>
      <c r="D120" s="1" t="e">
        <f>IF(#REF!="Ordinary",E119*(1+D$1/100),F120)</f>
        <v>#REF!</v>
      </c>
      <c r="E120" s="1" t="e">
        <f>IF(#REF!="Ordinary",D120-E$2,G120)</f>
        <v>#REF!</v>
      </c>
      <c r="F120" s="1" t="e">
        <f t="shared" si="41"/>
        <v>#REF!</v>
      </c>
      <c r="G120" s="1" t="e">
        <f t="shared" si="44"/>
        <v>#REF!</v>
      </c>
      <c r="I120" s="3">
        <f t="shared" si="28"/>
        <v>118</v>
      </c>
      <c r="J120" s="1" t="e">
        <f t="shared" si="29"/>
        <v>#REF!</v>
      </c>
      <c r="K120" s="1" t="e">
        <f t="shared" si="30"/>
        <v>#REF!</v>
      </c>
      <c r="L120"/>
      <c r="M120" s="3">
        <f t="shared" si="31"/>
        <v>118</v>
      </c>
      <c r="N120" s="1" t="e">
        <f t="shared" si="32"/>
        <v>#REF!</v>
      </c>
      <c r="O120" s="1" t="e">
        <f t="shared" si="33"/>
        <v>#REF!</v>
      </c>
      <c r="P120"/>
      <c r="Q120" s="3">
        <f t="shared" si="34"/>
        <v>118</v>
      </c>
      <c r="R120" s="3">
        <f t="shared" si="35"/>
        <v>118</v>
      </c>
      <c r="S120" s="1">
        <f t="shared" si="42"/>
        <v>168274.65687057722</v>
      </c>
      <c r="T120" s="1">
        <f t="shared" si="43"/>
        <v>701.144403627405</v>
      </c>
      <c r="U120" s="1">
        <f t="shared" si="36"/>
        <v>168975.8012742047</v>
      </c>
      <c r="X120" s="3">
        <f t="shared" si="37"/>
        <v>118</v>
      </c>
      <c r="Y120" s="1" t="e">
        <f t="shared" si="38"/>
        <v>#REF!</v>
      </c>
      <c r="Z120" s="1" t="e">
        <f t="shared" si="23"/>
        <v>#REF!</v>
      </c>
      <c r="AA120" t="e">
        <f t="shared" si="24"/>
        <v>#REF!</v>
      </c>
      <c r="AB120"/>
      <c r="AC120" s="3">
        <f t="shared" si="39"/>
        <v>118</v>
      </c>
      <c r="AD120" s="1" t="e">
        <f t="shared" si="40"/>
        <v>#REF!</v>
      </c>
      <c r="AE120" s="1" t="e">
        <f t="shared" si="25"/>
        <v>#REF!</v>
      </c>
      <c r="AF120" s="1" t="e">
        <f t="shared" si="26"/>
        <v>#REF!</v>
      </c>
    </row>
    <row r="121" spans="3:32" ht="12.75">
      <c r="C121" s="3">
        <f t="shared" si="27"/>
        <v>119</v>
      </c>
      <c r="D121" s="1" t="e">
        <f>IF(#REF!="Ordinary",E120*(1+D$1/100),F121)</f>
        <v>#REF!</v>
      </c>
      <c r="E121" s="1" t="e">
        <f>IF(#REF!="Ordinary",D121-E$2,G121)</f>
        <v>#REF!</v>
      </c>
      <c r="F121" s="1" t="e">
        <f t="shared" si="41"/>
        <v>#REF!</v>
      </c>
      <c r="G121" s="1" t="e">
        <f t="shared" si="44"/>
        <v>#REF!</v>
      </c>
      <c r="I121" s="3">
        <f t="shared" si="28"/>
        <v>119</v>
      </c>
      <c r="J121" s="1" t="e">
        <f t="shared" si="29"/>
        <v>#REF!</v>
      </c>
      <c r="K121" s="1" t="e">
        <f t="shared" si="30"/>
        <v>#REF!</v>
      </c>
      <c r="L121"/>
      <c r="M121" s="3">
        <f t="shared" si="31"/>
        <v>119</v>
      </c>
      <c r="N121" s="1" t="e">
        <f t="shared" si="32"/>
        <v>#REF!</v>
      </c>
      <c r="O121" s="1" t="e">
        <f t="shared" si="33"/>
        <v>#REF!</v>
      </c>
      <c r="P121"/>
      <c r="Q121" s="3">
        <f t="shared" si="34"/>
        <v>119</v>
      </c>
      <c r="R121" s="3">
        <f t="shared" si="35"/>
        <v>119</v>
      </c>
      <c r="S121" s="1">
        <f t="shared" si="42"/>
        <v>169975.8012742047</v>
      </c>
      <c r="T121" s="1">
        <f t="shared" si="43"/>
        <v>708.2325053091863</v>
      </c>
      <c r="U121" s="1">
        <f t="shared" si="36"/>
        <v>170684.03377951382</v>
      </c>
      <c r="X121" s="3">
        <f t="shared" si="37"/>
        <v>119</v>
      </c>
      <c r="Y121" s="1" t="e">
        <f t="shared" si="38"/>
        <v>#REF!</v>
      </c>
      <c r="Z121" s="1" t="e">
        <f t="shared" si="23"/>
        <v>#REF!</v>
      </c>
      <c r="AA121" t="e">
        <f t="shared" si="24"/>
        <v>#REF!</v>
      </c>
      <c r="AB121"/>
      <c r="AC121" s="3">
        <f t="shared" si="39"/>
        <v>119</v>
      </c>
      <c r="AD121" s="1" t="e">
        <f t="shared" si="40"/>
        <v>#REF!</v>
      </c>
      <c r="AE121" s="1" t="e">
        <f t="shared" si="25"/>
        <v>#REF!</v>
      </c>
      <c r="AF121" s="1" t="e">
        <f t="shared" si="26"/>
        <v>#REF!</v>
      </c>
    </row>
    <row r="122" spans="3:32" ht="12.75">
      <c r="C122" s="3">
        <f t="shared" si="27"/>
        <v>120</v>
      </c>
      <c r="D122" s="1" t="e">
        <f>IF(#REF!="Ordinary",E121*(1+D$1/100),F122)</f>
        <v>#REF!</v>
      </c>
      <c r="E122" s="1" t="e">
        <f>IF(#REF!="Ordinary",D122-E$2,G122)</f>
        <v>#REF!</v>
      </c>
      <c r="F122" s="1" t="e">
        <f t="shared" si="41"/>
        <v>#REF!</v>
      </c>
      <c r="G122" s="1" t="e">
        <f t="shared" si="44"/>
        <v>#REF!</v>
      </c>
      <c r="I122" s="3">
        <f t="shared" si="28"/>
        <v>120</v>
      </c>
      <c r="J122" s="1" t="e">
        <f t="shared" si="29"/>
        <v>#REF!</v>
      </c>
      <c r="K122" s="1" t="e">
        <f t="shared" si="30"/>
        <v>#REF!</v>
      </c>
      <c r="L122"/>
      <c r="M122" s="3">
        <f t="shared" si="31"/>
        <v>120</v>
      </c>
      <c r="N122" s="1" t="e">
        <f t="shared" si="32"/>
        <v>#REF!</v>
      </c>
      <c r="O122" s="1" t="e">
        <f t="shared" si="33"/>
        <v>#REF!</v>
      </c>
      <c r="P122"/>
      <c r="Q122" s="3">
        <f t="shared" si="34"/>
        <v>120</v>
      </c>
      <c r="R122" s="3">
        <f t="shared" si="35"/>
        <v>120</v>
      </c>
      <c r="S122" s="1">
        <f t="shared" si="42"/>
        <v>171684.03377951382</v>
      </c>
      <c r="T122" s="1">
        <f t="shared" si="43"/>
        <v>715.3501407479743</v>
      </c>
      <c r="U122" s="1">
        <f t="shared" si="36"/>
        <v>172399.38392026172</v>
      </c>
      <c r="X122" s="3">
        <f t="shared" si="37"/>
        <v>120</v>
      </c>
      <c r="Y122" s="1" t="e">
        <f t="shared" si="38"/>
        <v>#REF!</v>
      </c>
      <c r="Z122" s="1" t="e">
        <f t="shared" si="23"/>
        <v>#REF!</v>
      </c>
      <c r="AA122" t="e">
        <f t="shared" si="24"/>
        <v>#REF!</v>
      </c>
      <c r="AB122"/>
      <c r="AC122" s="3">
        <f t="shared" si="39"/>
        <v>120</v>
      </c>
      <c r="AD122" s="1" t="e">
        <f t="shared" si="40"/>
        <v>#REF!</v>
      </c>
      <c r="AE122" s="1" t="e">
        <f t="shared" si="25"/>
        <v>#REF!</v>
      </c>
      <c r="AF122" s="1" t="e">
        <f t="shared" si="26"/>
        <v>#REF!</v>
      </c>
    </row>
    <row r="123" spans="3:32" ht="12.75">
      <c r="C123" s="3">
        <f t="shared" si="27"/>
        <v>121</v>
      </c>
      <c r="D123" s="1" t="e">
        <f>IF(#REF!="Ordinary",E122*(1+D$1/100),F123)</f>
        <v>#REF!</v>
      </c>
      <c r="E123" s="1" t="e">
        <f>IF(#REF!="Ordinary",D123-E$2,G123)</f>
        <v>#REF!</v>
      </c>
      <c r="F123" s="1" t="e">
        <f t="shared" si="41"/>
        <v>#REF!</v>
      </c>
      <c r="G123" s="1" t="e">
        <f t="shared" si="44"/>
        <v>#REF!</v>
      </c>
      <c r="I123" s="3">
        <f t="shared" si="28"/>
        <v>121</v>
      </c>
      <c r="J123" s="1" t="e">
        <f t="shared" si="29"/>
        <v>#REF!</v>
      </c>
      <c r="K123" s="1" t="e">
        <f t="shared" si="30"/>
        <v>#REF!</v>
      </c>
      <c r="L123"/>
      <c r="M123" s="3">
        <f t="shared" si="31"/>
        <v>121</v>
      </c>
      <c r="N123" s="1" t="e">
        <f t="shared" si="32"/>
        <v>#REF!</v>
      </c>
      <c r="O123" s="1" t="e">
        <f t="shared" si="33"/>
        <v>#REF!</v>
      </c>
      <c r="P123"/>
      <c r="Q123" s="3">
        <f t="shared" si="34"/>
        <v>121</v>
      </c>
      <c r="R123" s="3">
        <f t="shared" si="35"/>
        <v>121</v>
      </c>
      <c r="S123" s="1">
        <f t="shared" si="42"/>
        <v>173399.38392026172</v>
      </c>
      <c r="T123" s="1">
        <f t="shared" si="43"/>
        <v>722.4974330010905</v>
      </c>
      <c r="U123" s="1">
        <f t="shared" si="36"/>
        <v>174121.88135326296</v>
      </c>
      <c r="X123" s="3">
        <f t="shared" si="37"/>
        <v>121</v>
      </c>
      <c r="Y123" s="1" t="e">
        <f t="shared" si="38"/>
        <v>#REF!</v>
      </c>
      <c r="Z123" s="1" t="e">
        <f t="shared" si="23"/>
        <v>#REF!</v>
      </c>
      <c r="AA123" t="e">
        <f t="shared" si="24"/>
        <v>#REF!</v>
      </c>
      <c r="AB123"/>
      <c r="AC123" s="3">
        <f t="shared" si="39"/>
        <v>121</v>
      </c>
      <c r="AD123" s="1" t="e">
        <f t="shared" si="40"/>
        <v>#REF!</v>
      </c>
      <c r="AE123" s="1" t="e">
        <f t="shared" si="25"/>
        <v>#REF!</v>
      </c>
      <c r="AF123" s="1" t="e">
        <f t="shared" si="26"/>
        <v>#REF!</v>
      </c>
    </row>
    <row r="124" spans="3:32" ht="12.75">
      <c r="C124" s="3">
        <f t="shared" si="27"/>
        <v>122</v>
      </c>
      <c r="D124" s="1" t="e">
        <f>IF(#REF!="Ordinary",E123*(1+D$1/100),F124)</f>
        <v>#REF!</v>
      </c>
      <c r="E124" s="1" t="e">
        <f>IF(#REF!="Ordinary",D124-E$2,G124)</f>
        <v>#REF!</v>
      </c>
      <c r="F124" s="1" t="e">
        <f t="shared" si="41"/>
        <v>#REF!</v>
      </c>
      <c r="G124" s="1" t="e">
        <f t="shared" si="44"/>
        <v>#REF!</v>
      </c>
      <c r="I124" s="3">
        <f t="shared" si="28"/>
        <v>122</v>
      </c>
      <c r="J124" s="1" t="e">
        <f t="shared" si="29"/>
        <v>#REF!</v>
      </c>
      <c r="K124" s="1" t="e">
        <f t="shared" si="30"/>
        <v>#REF!</v>
      </c>
      <c r="L124"/>
      <c r="M124" s="3">
        <f t="shared" si="31"/>
        <v>122</v>
      </c>
      <c r="N124" s="1" t="e">
        <f t="shared" si="32"/>
        <v>#REF!</v>
      </c>
      <c r="O124" s="1" t="e">
        <f t="shared" si="33"/>
        <v>#REF!</v>
      </c>
      <c r="P124"/>
      <c r="Q124" s="3">
        <f t="shared" si="34"/>
        <v>122</v>
      </c>
      <c r="R124" s="3">
        <f t="shared" si="35"/>
        <v>122</v>
      </c>
      <c r="S124" s="1">
        <f t="shared" si="42"/>
        <v>175121.88135326296</v>
      </c>
      <c r="T124" s="1">
        <f t="shared" si="43"/>
        <v>729.6745056385956</v>
      </c>
      <c r="U124" s="1">
        <f t="shared" si="36"/>
        <v>175851.55585890147</v>
      </c>
      <c r="X124" s="3">
        <f t="shared" si="37"/>
        <v>122</v>
      </c>
      <c r="Y124" s="1" t="e">
        <f t="shared" si="38"/>
        <v>#REF!</v>
      </c>
      <c r="Z124" s="1" t="e">
        <f t="shared" si="23"/>
        <v>#REF!</v>
      </c>
      <c r="AA124" t="e">
        <f t="shared" si="24"/>
        <v>#REF!</v>
      </c>
      <c r="AB124"/>
      <c r="AC124" s="3">
        <f t="shared" si="39"/>
        <v>122</v>
      </c>
      <c r="AD124" s="1" t="e">
        <f t="shared" si="40"/>
        <v>#REF!</v>
      </c>
      <c r="AE124" s="1" t="e">
        <f t="shared" si="25"/>
        <v>#REF!</v>
      </c>
      <c r="AF124" s="1" t="e">
        <f t="shared" si="26"/>
        <v>#REF!</v>
      </c>
    </row>
    <row r="125" spans="3:32" ht="12.75">
      <c r="C125" s="3">
        <f t="shared" si="27"/>
        <v>123</v>
      </c>
      <c r="D125" s="1" t="e">
        <f>IF(#REF!="Ordinary",E124*(1+D$1/100),F125)</f>
        <v>#REF!</v>
      </c>
      <c r="E125" s="1" t="e">
        <f>IF(#REF!="Ordinary",D125-E$2,G125)</f>
        <v>#REF!</v>
      </c>
      <c r="F125" s="1" t="e">
        <f t="shared" si="41"/>
        <v>#REF!</v>
      </c>
      <c r="G125" s="1" t="e">
        <f t="shared" si="44"/>
        <v>#REF!</v>
      </c>
      <c r="I125" s="3">
        <f t="shared" si="28"/>
        <v>123</v>
      </c>
      <c r="J125" s="1" t="e">
        <f t="shared" si="29"/>
        <v>#REF!</v>
      </c>
      <c r="K125" s="1" t="e">
        <f t="shared" si="30"/>
        <v>#REF!</v>
      </c>
      <c r="L125"/>
      <c r="M125" s="3">
        <f t="shared" si="31"/>
        <v>123</v>
      </c>
      <c r="N125" s="1" t="e">
        <f t="shared" si="32"/>
        <v>#REF!</v>
      </c>
      <c r="O125" s="1" t="e">
        <f t="shared" si="33"/>
        <v>#REF!</v>
      </c>
      <c r="P125"/>
      <c r="Q125" s="3">
        <f t="shared" si="34"/>
        <v>123</v>
      </c>
      <c r="R125" s="3">
        <f t="shared" si="35"/>
        <v>123</v>
      </c>
      <c r="S125" s="1">
        <f t="shared" si="42"/>
        <v>176851.55585890147</v>
      </c>
      <c r="T125" s="1">
        <f t="shared" si="43"/>
        <v>736.8814827454228</v>
      </c>
      <c r="U125" s="1">
        <f t="shared" si="36"/>
        <v>177588.4373416469</v>
      </c>
      <c r="X125" s="3">
        <f t="shared" si="37"/>
        <v>123</v>
      </c>
      <c r="Y125" s="1" t="e">
        <f t="shared" si="38"/>
        <v>#REF!</v>
      </c>
      <c r="Z125" s="1" t="e">
        <f t="shared" si="23"/>
        <v>#REF!</v>
      </c>
      <c r="AA125" t="e">
        <f t="shared" si="24"/>
        <v>#REF!</v>
      </c>
      <c r="AB125"/>
      <c r="AC125" s="3">
        <f t="shared" si="39"/>
        <v>123</v>
      </c>
      <c r="AD125" s="1" t="e">
        <f t="shared" si="40"/>
        <v>#REF!</v>
      </c>
      <c r="AE125" s="1" t="e">
        <f t="shared" si="25"/>
        <v>#REF!</v>
      </c>
      <c r="AF125" s="1" t="e">
        <f t="shared" si="26"/>
        <v>#REF!</v>
      </c>
    </row>
    <row r="126" spans="3:32" ht="12.75">
      <c r="C126" s="3">
        <f t="shared" si="27"/>
        <v>124</v>
      </c>
      <c r="D126" s="1" t="e">
        <f>IF(#REF!="Ordinary",E125*(1+D$1/100),F126)</f>
        <v>#REF!</v>
      </c>
      <c r="E126" s="1" t="e">
        <f>IF(#REF!="Ordinary",D126-E$2,G126)</f>
        <v>#REF!</v>
      </c>
      <c r="F126" s="1" t="e">
        <f t="shared" si="41"/>
        <v>#REF!</v>
      </c>
      <c r="G126" s="1" t="e">
        <f t="shared" si="44"/>
        <v>#REF!</v>
      </c>
      <c r="I126" s="3">
        <f t="shared" si="28"/>
        <v>124</v>
      </c>
      <c r="J126" s="1" t="e">
        <f t="shared" si="29"/>
        <v>#REF!</v>
      </c>
      <c r="K126" s="1" t="e">
        <f t="shared" si="30"/>
        <v>#REF!</v>
      </c>
      <c r="L126"/>
      <c r="M126" s="3">
        <f t="shared" si="31"/>
        <v>124</v>
      </c>
      <c r="N126" s="1" t="e">
        <f t="shared" si="32"/>
        <v>#REF!</v>
      </c>
      <c r="O126" s="1" t="e">
        <f t="shared" si="33"/>
        <v>#REF!</v>
      </c>
      <c r="P126"/>
      <c r="Q126" s="3">
        <f t="shared" si="34"/>
        <v>124</v>
      </c>
      <c r="R126" s="3">
        <f t="shared" si="35"/>
        <v>124</v>
      </c>
      <c r="S126" s="1">
        <f t="shared" si="42"/>
        <v>178588.4373416469</v>
      </c>
      <c r="T126" s="1">
        <f t="shared" si="43"/>
        <v>744.1184889235287</v>
      </c>
      <c r="U126" s="1">
        <f t="shared" si="36"/>
        <v>179332.5558305704</v>
      </c>
      <c r="X126" s="3">
        <f t="shared" si="37"/>
        <v>124</v>
      </c>
      <c r="Y126" s="1" t="e">
        <f t="shared" si="38"/>
        <v>#REF!</v>
      </c>
      <c r="Z126" s="1" t="e">
        <f t="shared" si="23"/>
        <v>#REF!</v>
      </c>
      <c r="AA126" t="e">
        <f t="shared" si="24"/>
        <v>#REF!</v>
      </c>
      <c r="AB126"/>
      <c r="AC126" s="3">
        <f t="shared" si="39"/>
        <v>124</v>
      </c>
      <c r="AD126" s="1" t="e">
        <f t="shared" si="40"/>
        <v>#REF!</v>
      </c>
      <c r="AE126" s="1" t="e">
        <f t="shared" si="25"/>
        <v>#REF!</v>
      </c>
      <c r="AF126" s="1" t="e">
        <f t="shared" si="26"/>
        <v>#REF!</v>
      </c>
    </row>
    <row r="127" spans="3:32" ht="12.75">
      <c r="C127" s="3">
        <f t="shared" si="27"/>
        <v>125</v>
      </c>
      <c r="D127" s="1" t="e">
        <f>IF(#REF!="Ordinary",E126*(1+D$1/100),F127)</f>
        <v>#REF!</v>
      </c>
      <c r="E127" s="1" t="e">
        <f>IF(#REF!="Ordinary",D127-E$2,G127)</f>
        <v>#REF!</v>
      </c>
      <c r="F127" s="1" t="e">
        <f t="shared" si="41"/>
        <v>#REF!</v>
      </c>
      <c r="G127" s="1" t="e">
        <f t="shared" si="44"/>
        <v>#REF!</v>
      </c>
      <c r="I127" s="3">
        <f t="shared" si="28"/>
        <v>125</v>
      </c>
      <c r="J127" s="1" t="e">
        <f t="shared" si="29"/>
        <v>#REF!</v>
      </c>
      <c r="K127" s="1" t="e">
        <f t="shared" si="30"/>
        <v>#REF!</v>
      </c>
      <c r="L127"/>
      <c r="M127" s="3">
        <f t="shared" si="31"/>
        <v>125</v>
      </c>
      <c r="N127" s="1" t="e">
        <f t="shared" si="32"/>
        <v>#REF!</v>
      </c>
      <c r="O127" s="1" t="e">
        <f t="shared" si="33"/>
        <v>#REF!</v>
      </c>
      <c r="P127"/>
      <c r="Q127" s="3">
        <f t="shared" si="34"/>
        <v>125</v>
      </c>
      <c r="R127" s="3">
        <f t="shared" si="35"/>
        <v>125</v>
      </c>
      <c r="S127" s="1">
        <f t="shared" si="42"/>
        <v>180332.5558305704</v>
      </c>
      <c r="T127" s="1">
        <f t="shared" si="43"/>
        <v>751.3856492940433</v>
      </c>
      <c r="U127" s="1">
        <f t="shared" si="36"/>
        <v>181083.9414798644</v>
      </c>
      <c r="X127" s="3">
        <f t="shared" si="37"/>
        <v>125</v>
      </c>
      <c r="Y127" s="1" t="e">
        <f t="shared" si="38"/>
        <v>#REF!</v>
      </c>
      <c r="Z127" s="1" t="e">
        <f t="shared" si="23"/>
        <v>#REF!</v>
      </c>
      <c r="AA127" t="e">
        <f t="shared" si="24"/>
        <v>#REF!</v>
      </c>
      <c r="AB127"/>
      <c r="AC127" s="3">
        <f t="shared" si="39"/>
        <v>125</v>
      </c>
      <c r="AD127" s="1" t="e">
        <f t="shared" si="40"/>
        <v>#REF!</v>
      </c>
      <c r="AE127" s="1" t="e">
        <f t="shared" si="25"/>
        <v>#REF!</v>
      </c>
      <c r="AF127" s="1" t="e">
        <f t="shared" si="26"/>
        <v>#REF!</v>
      </c>
    </row>
    <row r="128" spans="3:32" ht="12.75">
      <c r="C128" s="3">
        <f t="shared" si="27"/>
        <v>126</v>
      </c>
      <c r="D128" s="1" t="e">
        <f>IF(#REF!="Ordinary",E127*(1+D$1/100),F128)</f>
        <v>#REF!</v>
      </c>
      <c r="E128" s="1" t="e">
        <f>IF(#REF!="Ordinary",D128-E$2,G128)</f>
        <v>#REF!</v>
      </c>
      <c r="F128" s="1" t="e">
        <f t="shared" si="41"/>
        <v>#REF!</v>
      </c>
      <c r="G128" s="1" t="e">
        <f t="shared" si="44"/>
        <v>#REF!</v>
      </c>
      <c r="I128" s="3">
        <f t="shared" si="28"/>
        <v>126</v>
      </c>
      <c r="J128" s="1" t="e">
        <f t="shared" si="29"/>
        <v>#REF!</v>
      </c>
      <c r="K128" s="1" t="e">
        <f t="shared" si="30"/>
        <v>#REF!</v>
      </c>
      <c r="L128"/>
      <c r="M128" s="3">
        <f t="shared" si="31"/>
        <v>126</v>
      </c>
      <c r="N128" s="1" t="e">
        <f t="shared" si="32"/>
        <v>#REF!</v>
      </c>
      <c r="O128" s="1" t="e">
        <f t="shared" si="33"/>
        <v>#REF!</v>
      </c>
      <c r="P128"/>
      <c r="Q128" s="3">
        <f t="shared" si="34"/>
        <v>126</v>
      </c>
      <c r="R128" s="3">
        <f t="shared" si="35"/>
        <v>126</v>
      </c>
      <c r="S128" s="1">
        <f t="shared" si="42"/>
        <v>182083.9414798644</v>
      </c>
      <c r="T128" s="1">
        <f t="shared" si="43"/>
        <v>758.683089499435</v>
      </c>
      <c r="U128" s="1">
        <f t="shared" si="36"/>
        <v>182842.62456936412</v>
      </c>
      <c r="X128" s="3">
        <f t="shared" si="37"/>
        <v>126</v>
      </c>
      <c r="Y128" s="1" t="e">
        <f t="shared" si="38"/>
        <v>#REF!</v>
      </c>
      <c r="Z128" s="1" t="e">
        <f t="shared" si="23"/>
        <v>#REF!</v>
      </c>
      <c r="AA128" t="e">
        <f t="shared" si="24"/>
        <v>#REF!</v>
      </c>
      <c r="AB128"/>
      <c r="AC128" s="3">
        <f t="shared" si="39"/>
        <v>126</v>
      </c>
      <c r="AD128" s="1" t="e">
        <f t="shared" si="40"/>
        <v>#REF!</v>
      </c>
      <c r="AE128" s="1" t="e">
        <f t="shared" si="25"/>
        <v>#REF!</v>
      </c>
      <c r="AF128" s="1" t="e">
        <f t="shared" si="26"/>
        <v>#REF!</v>
      </c>
    </row>
    <row r="129" spans="3:32" ht="12.75">
      <c r="C129" s="3">
        <f t="shared" si="27"/>
        <v>127</v>
      </c>
      <c r="D129" s="1" t="e">
        <f>IF(#REF!="Ordinary",E128*(1+D$1/100),F129)</f>
        <v>#REF!</v>
      </c>
      <c r="E129" s="1" t="e">
        <f>IF(#REF!="Ordinary",D129-E$2,G129)</f>
        <v>#REF!</v>
      </c>
      <c r="F129" s="1" t="e">
        <f t="shared" si="41"/>
        <v>#REF!</v>
      </c>
      <c r="G129" s="1" t="e">
        <f t="shared" si="44"/>
        <v>#REF!</v>
      </c>
      <c r="I129" s="3">
        <f t="shared" si="28"/>
        <v>127</v>
      </c>
      <c r="J129" s="1" t="e">
        <f t="shared" si="29"/>
        <v>#REF!</v>
      </c>
      <c r="K129" s="1" t="e">
        <f t="shared" si="30"/>
        <v>#REF!</v>
      </c>
      <c r="L129"/>
      <c r="M129" s="3">
        <f t="shared" si="31"/>
        <v>127</v>
      </c>
      <c r="N129" s="1" t="e">
        <f t="shared" si="32"/>
        <v>#REF!</v>
      </c>
      <c r="O129" s="1" t="e">
        <f t="shared" si="33"/>
        <v>#REF!</v>
      </c>
      <c r="P129"/>
      <c r="Q129" s="3">
        <f t="shared" si="34"/>
        <v>127</v>
      </c>
      <c r="R129" s="3">
        <f t="shared" si="35"/>
        <v>127</v>
      </c>
      <c r="S129" s="1">
        <f t="shared" si="42"/>
        <v>183842.62456936412</v>
      </c>
      <c r="T129" s="1">
        <f t="shared" si="43"/>
        <v>766.0109357056839</v>
      </c>
      <c r="U129" s="1">
        <f t="shared" si="36"/>
        <v>184608.63550506963</v>
      </c>
      <c r="X129" s="3">
        <f t="shared" si="37"/>
        <v>127</v>
      </c>
      <c r="Y129" s="1" t="e">
        <f t="shared" si="38"/>
        <v>#REF!</v>
      </c>
      <c r="Z129" s="1" t="e">
        <f t="shared" si="23"/>
        <v>#REF!</v>
      </c>
      <c r="AA129" t="e">
        <f t="shared" si="24"/>
        <v>#REF!</v>
      </c>
      <c r="AB129"/>
      <c r="AC129" s="3">
        <f t="shared" si="39"/>
        <v>127</v>
      </c>
      <c r="AD129" s="1" t="e">
        <f t="shared" si="40"/>
        <v>#REF!</v>
      </c>
      <c r="AE129" s="1" t="e">
        <f t="shared" si="25"/>
        <v>#REF!</v>
      </c>
      <c r="AF129" s="1" t="e">
        <f t="shared" si="26"/>
        <v>#REF!</v>
      </c>
    </row>
    <row r="130" spans="3:32" ht="12.75">
      <c r="C130" s="3">
        <f t="shared" si="27"/>
        <v>128</v>
      </c>
      <c r="D130" s="1" t="e">
        <f>IF(#REF!="Ordinary",E129*(1+D$1/100),F130)</f>
        <v>#REF!</v>
      </c>
      <c r="E130" s="1" t="e">
        <f>IF(#REF!="Ordinary",D130-E$2,G130)</f>
        <v>#REF!</v>
      </c>
      <c r="F130" s="1" t="e">
        <f t="shared" si="41"/>
        <v>#REF!</v>
      </c>
      <c r="G130" s="1" t="e">
        <f t="shared" si="44"/>
        <v>#REF!</v>
      </c>
      <c r="I130" s="3">
        <f t="shared" si="28"/>
        <v>128</v>
      </c>
      <c r="J130" s="1" t="e">
        <f t="shared" si="29"/>
        <v>#REF!</v>
      </c>
      <c r="K130" s="1" t="e">
        <f t="shared" si="30"/>
        <v>#REF!</v>
      </c>
      <c r="L130"/>
      <c r="M130" s="3">
        <f t="shared" si="31"/>
        <v>128</v>
      </c>
      <c r="N130" s="1" t="e">
        <f t="shared" si="32"/>
        <v>#REF!</v>
      </c>
      <c r="O130" s="1" t="e">
        <f t="shared" si="33"/>
        <v>#REF!</v>
      </c>
      <c r="P130"/>
      <c r="Q130" s="3">
        <f t="shared" si="34"/>
        <v>128</v>
      </c>
      <c r="R130" s="3">
        <f t="shared" si="35"/>
        <v>128</v>
      </c>
      <c r="S130" s="1">
        <f t="shared" si="42"/>
        <v>185608.63550506963</v>
      </c>
      <c r="T130" s="1">
        <f t="shared" si="43"/>
        <v>773.3693146044568</v>
      </c>
      <c r="U130" s="1">
        <f t="shared" si="36"/>
        <v>186382.00481967407</v>
      </c>
      <c r="X130" s="3">
        <f t="shared" si="37"/>
        <v>128</v>
      </c>
      <c r="Y130" s="1" t="e">
        <f t="shared" si="38"/>
        <v>#REF!</v>
      </c>
      <c r="Z130" s="1" t="e">
        <f t="shared" si="23"/>
        <v>#REF!</v>
      </c>
      <c r="AA130" t="e">
        <f t="shared" si="24"/>
        <v>#REF!</v>
      </c>
      <c r="AB130"/>
      <c r="AC130" s="3">
        <f t="shared" si="39"/>
        <v>128</v>
      </c>
      <c r="AD130" s="1" t="e">
        <f t="shared" si="40"/>
        <v>#REF!</v>
      </c>
      <c r="AE130" s="1" t="e">
        <f t="shared" si="25"/>
        <v>#REF!</v>
      </c>
      <c r="AF130" s="1" t="e">
        <f t="shared" si="26"/>
        <v>#REF!</v>
      </c>
    </row>
    <row r="131" spans="3:32" ht="12.75">
      <c r="C131" s="3">
        <f t="shared" si="27"/>
        <v>129</v>
      </c>
      <c r="D131" s="1" t="e">
        <f>IF(#REF!="Ordinary",E130*(1+D$1/100),F131)</f>
        <v>#REF!</v>
      </c>
      <c r="E131" s="1" t="e">
        <f>IF(#REF!="Ordinary",D131-E$2,G131)</f>
        <v>#REF!</v>
      </c>
      <c r="F131" s="1" t="e">
        <f t="shared" si="41"/>
        <v>#REF!</v>
      </c>
      <c r="G131" s="1" t="e">
        <f t="shared" si="44"/>
        <v>#REF!</v>
      </c>
      <c r="I131" s="3">
        <f t="shared" si="28"/>
        <v>129</v>
      </c>
      <c r="J131" s="1" t="e">
        <f t="shared" si="29"/>
        <v>#REF!</v>
      </c>
      <c r="K131" s="1" t="e">
        <f t="shared" si="30"/>
        <v>#REF!</v>
      </c>
      <c r="L131"/>
      <c r="M131" s="3">
        <f t="shared" si="31"/>
        <v>129</v>
      </c>
      <c r="N131" s="1" t="e">
        <f t="shared" si="32"/>
        <v>#REF!</v>
      </c>
      <c r="O131" s="1" t="e">
        <f t="shared" si="33"/>
        <v>#REF!</v>
      </c>
      <c r="P131"/>
      <c r="Q131" s="3">
        <f t="shared" si="34"/>
        <v>129</v>
      </c>
      <c r="R131" s="3">
        <f t="shared" si="35"/>
        <v>129</v>
      </c>
      <c r="S131" s="1">
        <f t="shared" si="42"/>
        <v>187382.00481967407</v>
      </c>
      <c r="T131" s="1">
        <f t="shared" si="43"/>
        <v>780.7583534153086</v>
      </c>
      <c r="U131" s="1">
        <f t="shared" si="36"/>
        <v>188162.76317308942</v>
      </c>
      <c r="X131" s="3">
        <f t="shared" si="37"/>
        <v>129</v>
      </c>
      <c r="Y131" s="1" t="e">
        <f t="shared" si="38"/>
        <v>#REF!</v>
      </c>
      <c r="Z131" s="1" t="e">
        <f aca="true" t="shared" si="45" ref="Z131:Z194">ROUND(Y$2*AA131,2)</f>
        <v>#REF!</v>
      </c>
      <c r="AA131" t="e">
        <f aca="true" t="shared" si="46" ref="AA131:AA194">IF(X$1="","",(1-(1+Y$2)^(X131-X$1))/(1-(1+Y$2)^(-X$1))*Z$1)</f>
        <v>#REF!</v>
      </c>
      <c r="AB131"/>
      <c r="AC131" s="3">
        <f t="shared" si="39"/>
        <v>129</v>
      </c>
      <c r="AD131" s="1" t="e">
        <f t="shared" si="40"/>
        <v>#REF!</v>
      </c>
      <c r="AE131" s="1" t="e">
        <f aca="true" t="shared" si="47" ref="AE131:AE194">ROUND(AE$2*AF131,2)</f>
        <v>#REF!</v>
      </c>
      <c r="AF131" s="1" t="e">
        <f aca="true" t="shared" si="48" ref="AF131:AF194">AF$1*(1-(1+AE$2)^(AC131-AC$1))/(1-(1+AE$2)^(-AC$1))</f>
        <v>#REF!</v>
      </c>
    </row>
    <row r="132" spans="3:32" ht="12.75">
      <c r="C132" s="3">
        <f aca="true" t="shared" si="49" ref="C132:C195">C131+1</f>
        <v>130</v>
      </c>
      <c r="D132" s="1" t="e">
        <f>IF(#REF!="Ordinary",E131*(1+D$1/100),F132)</f>
        <v>#REF!</v>
      </c>
      <c r="E132" s="1" t="e">
        <f>IF(#REF!="Ordinary",D132-E$2,G132)</f>
        <v>#REF!</v>
      </c>
      <c r="F132" s="1" t="e">
        <f t="shared" si="41"/>
        <v>#REF!</v>
      </c>
      <c r="G132" s="1" t="e">
        <f t="shared" si="44"/>
        <v>#REF!</v>
      </c>
      <c r="I132" s="3">
        <f aca="true" t="shared" si="50" ref="I132:I195">I131+1</f>
        <v>130</v>
      </c>
      <c r="J132" s="1" t="e">
        <f aca="true" t="shared" si="51" ref="J132:J195">K131</f>
        <v>#REF!</v>
      </c>
      <c r="K132" s="1" t="e">
        <f aca="true" t="shared" si="52" ref="K132:K195">K$2*(1+J$1)^I132</f>
        <v>#REF!</v>
      </c>
      <c r="L132"/>
      <c r="M132" s="3">
        <f aca="true" t="shared" si="53" ref="M132:M195">M131+1</f>
        <v>130</v>
      </c>
      <c r="N132" s="1" t="e">
        <f aca="true" t="shared" si="54" ref="N132:N195">O131</f>
        <v>#REF!</v>
      </c>
      <c r="O132" s="1" t="e">
        <f aca="true" t="shared" si="55" ref="O132:O195">O$2*(1+N$1)^M132</f>
        <v>#REF!</v>
      </c>
      <c r="P132"/>
      <c r="Q132" s="3">
        <f aca="true" t="shared" si="56" ref="Q132:Q195">Q131+1</f>
        <v>130</v>
      </c>
      <c r="R132" s="3">
        <f aca="true" t="shared" si="57" ref="R132:R195">IF(A$5=1,Q132*12,IF(A$5=2,Q132*6,IF(A$5=4,Q132*3,Q132)))</f>
        <v>130</v>
      </c>
      <c r="S132" s="1">
        <f t="shared" si="42"/>
        <v>189162.76317308942</v>
      </c>
      <c r="T132" s="1">
        <f t="shared" si="43"/>
        <v>788.1781798878726</v>
      </c>
      <c r="U132" s="1">
        <f aca="true" t="shared" si="58" ref="U132:U195">T$1*(1+S$2)^Q132+S$1*(((1+S$2)^(Q132+1)-(1+S$2))/S$2)</f>
        <v>189950.9413529773</v>
      </c>
      <c r="X132" s="3">
        <f aca="true" t="shared" si="59" ref="X132:X195">X131+1</f>
        <v>130</v>
      </c>
      <c r="Y132" s="1" t="e">
        <f aca="true" t="shared" si="60" ref="Y132:Y195">Y131</f>
        <v>#REF!</v>
      </c>
      <c r="Z132" s="1" t="e">
        <f t="shared" si="45"/>
        <v>#REF!</v>
      </c>
      <c r="AA132" t="e">
        <f t="shared" si="46"/>
        <v>#REF!</v>
      </c>
      <c r="AB132"/>
      <c r="AC132" s="3">
        <f aca="true" t="shared" si="61" ref="AC132:AC195">AC131+1</f>
        <v>130</v>
      </c>
      <c r="AD132" s="1" t="e">
        <f aca="true" t="shared" si="62" ref="AD132:AD195">AD131</f>
        <v>#REF!</v>
      </c>
      <c r="AE132" s="1" t="e">
        <f t="shared" si="47"/>
        <v>#REF!</v>
      </c>
      <c r="AF132" s="1" t="e">
        <f t="shared" si="48"/>
        <v>#REF!</v>
      </c>
    </row>
    <row r="133" spans="3:32" ht="12.75">
      <c r="C133" s="3">
        <f t="shared" si="49"/>
        <v>131</v>
      </c>
      <c r="D133" s="1" t="e">
        <f>IF(#REF!="Ordinary",E132*(1+D$1/100),F133)</f>
        <v>#REF!</v>
      </c>
      <c r="E133" s="1" t="e">
        <f>IF(#REF!="Ordinary",D133-E$2,G133)</f>
        <v>#REF!</v>
      </c>
      <c r="F133" s="1" t="e">
        <f aca="true" t="shared" si="63" ref="F133:F196">G132*(1+F$1/100)</f>
        <v>#REF!</v>
      </c>
      <c r="G133" s="1" t="e">
        <f t="shared" si="44"/>
        <v>#REF!</v>
      </c>
      <c r="I133" s="3">
        <f t="shared" si="50"/>
        <v>131</v>
      </c>
      <c r="J133" s="1" t="e">
        <f t="shared" si="51"/>
        <v>#REF!</v>
      </c>
      <c r="K133" s="1" t="e">
        <f t="shared" si="52"/>
        <v>#REF!</v>
      </c>
      <c r="L133"/>
      <c r="M133" s="3">
        <f t="shared" si="53"/>
        <v>131</v>
      </c>
      <c r="N133" s="1" t="e">
        <f t="shared" si="54"/>
        <v>#REF!</v>
      </c>
      <c r="O133" s="1" t="e">
        <f t="shared" si="55"/>
        <v>#REF!</v>
      </c>
      <c r="P133"/>
      <c r="Q133" s="3">
        <f t="shared" si="56"/>
        <v>131</v>
      </c>
      <c r="R133" s="3">
        <f t="shared" si="57"/>
        <v>131</v>
      </c>
      <c r="S133" s="1">
        <f aca="true" t="shared" si="64" ref="S133:S196">S$1+U132</f>
        <v>190950.9413529773</v>
      </c>
      <c r="T133" s="1">
        <f aca="true" t="shared" si="65" ref="T133:T196">S$2*S133</f>
        <v>795.628922304072</v>
      </c>
      <c r="U133" s="1">
        <f t="shared" si="58"/>
        <v>191746.57027528135</v>
      </c>
      <c r="X133" s="3">
        <f t="shared" si="59"/>
        <v>131</v>
      </c>
      <c r="Y133" s="1" t="e">
        <f t="shared" si="60"/>
        <v>#REF!</v>
      </c>
      <c r="Z133" s="1" t="e">
        <f t="shared" si="45"/>
        <v>#REF!</v>
      </c>
      <c r="AA133" t="e">
        <f t="shared" si="46"/>
        <v>#REF!</v>
      </c>
      <c r="AB133"/>
      <c r="AC133" s="3">
        <f t="shared" si="61"/>
        <v>131</v>
      </c>
      <c r="AD133" s="1" t="e">
        <f t="shared" si="62"/>
        <v>#REF!</v>
      </c>
      <c r="AE133" s="1" t="e">
        <f t="shared" si="47"/>
        <v>#REF!</v>
      </c>
      <c r="AF133" s="1" t="e">
        <f t="shared" si="48"/>
        <v>#REF!</v>
      </c>
    </row>
    <row r="134" spans="3:32" ht="12.75">
      <c r="C134" s="3">
        <f t="shared" si="49"/>
        <v>132</v>
      </c>
      <c r="D134" s="1" t="e">
        <f>IF(#REF!="Ordinary",E133*(1+D$1/100),F134)</f>
        <v>#REF!</v>
      </c>
      <c r="E134" s="1" t="e">
        <f>IF(#REF!="Ordinary",D134-E$2,G134)</f>
        <v>#REF!</v>
      </c>
      <c r="F134" s="1" t="e">
        <f t="shared" si="63"/>
        <v>#REF!</v>
      </c>
      <c r="G134" s="1" t="e">
        <f t="shared" si="44"/>
        <v>#REF!</v>
      </c>
      <c r="I134" s="3">
        <f t="shared" si="50"/>
        <v>132</v>
      </c>
      <c r="J134" s="1" t="e">
        <f t="shared" si="51"/>
        <v>#REF!</v>
      </c>
      <c r="K134" s="1" t="e">
        <f t="shared" si="52"/>
        <v>#REF!</v>
      </c>
      <c r="L134"/>
      <c r="M134" s="3">
        <f t="shared" si="53"/>
        <v>132</v>
      </c>
      <c r="N134" s="1" t="e">
        <f t="shared" si="54"/>
        <v>#REF!</v>
      </c>
      <c r="O134" s="1" t="e">
        <f t="shared" si="55"/>
        <v>#REF!</v>
      </c>
      <c r="P134"/>
      <c r="Q134" s="3">
        <f t="shared" si="56"/>
        <v>132</v>
      </c>
      <c r="R134" s="3">
        <f t="shared" si="57"/>
        <v>132</v>
      </c>
      <c r="S134" s="1">
        <f t="shared" si="64"/>
        <v>192746.57027528135</v>
      </c>
      <c r="T134" s="1">
        <f t="shared" si="65"/>
        <v>803.110709480339</v>
      </c>
      <c r="U134" s="1">
        <f t="shared" si="58"/>
        <v>193549.6809847617</v>
      </c>
      <c r="X134" s="3">
        <f t="shared" si="59"/>
        <v>132</v>
      </c>
      <c r="Y134" s="1" t="e">
        <f t="shared" si="60"/>
        <v>#REF!</v>
      </c>
      <c r="Z134" s="1" t="e">
        <f t="shared" si="45"/>
        <v>#REF!</v>
      </c>
      <c r="AA134" t="e">
        <f t="shared" si="46"/>
        <v>#REF!</v>
      </c>
      <c r="AB134"/>
      <c r="AC134" s="3">
        <f t="shared" si="61"/>
        <v>132</v>
      </c>
      <c r="AD134" s="1" t="e">
        <f t="shared" si="62"/>
        <v>#REF!</v>
      </c>
      <c r="AE134" s="1" t="e">
        <f t="shared" si="47"/>
        <v>#REF!</v>
      </c>
      <c r="AF134" s="1" t="e">
        <f t="shared" si="48"/>
        <v>#REF!</v>
      </c>
    </row>
    <row r="135" spans="3:32" ht="12.75">
      <c r="C135" s="3">
        <f t="shared" si="49"/>
        <v>133</v>
      </c>
      <c r="D135" s="1" t="e">
        <f>IF(#REF!="Ordinary",E134*(1+D$1/100),F135)</f>
        <v>#REF!</v>
      </c>
      <c r="E135" s="1" t="e">
        <f>IF(#REF!="Ordinary",D135-E$2,G135)</f>
        <v>#REF!</v>
      </c>
      <c r="F135" s="1" t="e">
        <f t="shared" si="63"/>
        <v>#REF!</v>
      </c>
      <c r="G135" s="1" t="e">
        <f t="shared" si="44"/>
        <v>#REF!</v>
      </c>
      <c r="I135" s="3">
        <f t="shared" si="50"/>
        <v>133</v>
      </c>
      <c r="J135" s="1" t="e">
        <f t="shared" si="51"/>
        <v>#REF!</v>
      </c>
      <c r="K135" s="1" t="e">
        <f t="shared" si="52"/>
        <v>#REF!</v>
      </c>
      <c r="L135"/>
      <c r="M135" s="3">
        <f t="shared" si="53"/>
        <v>133</v>
      </c>
      <c r="N135" s="1" t="e">
        <f t="shared" si="54"/>
        <v>#REF!</v>
      </c>
      <c r="O135" s="1" t="e">
        <f t="shared" si="55"/>
        <v>#REF!</v>
      </c>
      <c r="P135"/>
      <c r="Q135" s="3">
        <f t="shared" si="56"/>
        <v>133</v>
      </c>
      <c r="R135" s="3">
        <f t="shared" si="57"/>
        <v>133</v>
      </c>
      <c r="S135" s="1">
        <f t="shared" si="64"/>
        <v>194549.6809847617</v>
      </c>
      <c r="T135" s="1">
        <f t="shared" si="65"/>
        <v>810.6236707698405</v>
      </c>
      <c r="U135" s="1">
        <f t="shared" si="58"/>
        <v>195360.30465553154</v>
      </c>
      <c r="X135" s="3">
        <f t="shared" si="59"/>
        <v>133</v>
      </c>
      <c r="Y135" s="1" t="e">
        <f t="shared" si="60"/>
        <v>#REF!</v>
      </c>
      <c r="Z135" s="1" t="e">
        <f t="shared" si="45"/>
        <v>#REF!</v>
      </c>
      <c r="AA135" t="e">
        <f t="shared" si="46"/>
        <v>#REF!</v>
      </c>
      <c r="AB135"/>
      <c r="AC135" s="3">
        <f t="shared" si="61"/>
        <v>133</v>
      </c>
      <c r="AD135" s="1" t="e">
        <f t="shared" si="62"/>
        <v>#REF!</v>
      </c>
      <c r="AE135" s="1" t="e">
        <f t="shared" si="47"/>
        <v>#REF!</v>
      </c>
      <c r="AF135" s="1" t="e">
        <f t="shared" si="48"/>
        <v>#REF!</v>
      </c>
    </row>
    <row r="136" spans="3:32" ht="12.75">
      <c r="C136" s="3">
        <f t="shared" si="49"/>
        <v>134</v>
      </c>
      <c r="D136" s="1" t="e">
        <f>IF(#REF!="Ordinary",E135*(1+D$1/100),F136)</f>
        <v>#REF!</v>
      </c>
      <c r="E136" s="1" t="e">
        <f>IF(#REF!="Ordinary",D136-E$2,G136)</f>
        <v>#REF!</v>
      </c>
      <c r="F136" s="1" t="e">
        <f t="shared" si="63"/>
        <v>#REF!</v>
      </c>
      <c r="G136" s="1" t="e">
        <f t="shared" si="44"/>
        <v>#REF!</v>
      </c>
      <c r="I136" s="3">
        <f t="shared" si="50"/>
        <v>134</v>
      </c>
      <c r="J136" s="1" t="e">
        <f t="shared" si="51"/>
        <v>#REF!</v>
      </c>
      <c r="K136" s="1" t="e">
        <f t="shared" si="52"/>
        <v>#REF!</v>
      </c>
      <c r="L136"/>
      <c r="M136" s="3">
        <f t="shared" si="53"/>
        <v>134</v>
      </c>
      <c r="N136" s="1" t="e">
        <f t="shared" si="54"/>
        <v>#REF!</v>
      </c>
      <c r="O136" s="1" t="e">
        <f t="shared" si="55"/>
        <v>#REF!</v>
      </c>
      <c r="P136"/>
      <c r="Q136" s="3">
        <f t="shared" si="56"/>
        <v>134</v>
      </c>
      <c r="R136" s="3">
        <f t="shared" si="57"/>
        <v>134</v>
      </c>
      <c r="S136" s="1">
        <f t="shared" si="64"/>
        <v>196360.30465553154</v>
      </c>
      <c r="T136" s="1">
        <f t="shared" si="65"/>
        <v>818.1679360647147</v>
      </c>
      <c r="U136" s="1">
        <f t="shared" si="58"/>
        <v>197178.47259159636</v>
      </c>
      <c r="X136" s="3">
        <f t="shared" si="59"/>
        <v>134</v>
      </c>
      <c r="Y136" s="1" t="e">
        <f t="shared" si="60"/>
        <v>#REF!</v>
      </c>
      <c r="Z136" s="1" t="e">
        <f t="shared" si="45"/>
        <v>#REF!</v>
      </c>
      <c r="AA136" t="e">
        <f t="shared" si="46"/>
        <v>#REF!</v>
      </c>
      <c r="AB136"/>
      <c r="AC136" s="3">
        <f t="shared" si="61"/>
        <v>134</v>
      </c>
      <c r="AD136" s="1" t="e">
        <f t="shared" si="62"/>
        <v>#REF!</v>
      </c>
      <c r="AE136" s="1" t="e">
        <f t="shared" si="47"/>
        <v>#REF!</v>
      </c>
      <c r="AF136" s="1" t="e">
        <f t="shared" si="48"/>
        <v>#REF!</v>
      </c>
    </row>
    <row r="137" spans="3:32" ht="12.75">
      <c r="C137" s="3">
        <f t="shared" si="49"/>
        <v>135</v>
      </c>
      <c r="D137" s="1" t="e">
        <f>IF(#REF!="Ordinary",E136*(1+D$1/100),F137)</f>
        <v>#REF!</v>
      </c>
      <c r="E137" s="1" t="e">
        <f>IF(#REF!="Ordinary",D137-E$2,G137)</f>
        <v>#REF!</v>
      </c>
      <c r="F137" s="1" t="e">
        <f t="shared" si="63"/>
        <v>#REF!</v>
      </c>
      <c r="G137" s="1" t="e">
        <f t="shared" si="44"/>
        <v>#REF!</v>
      </c>
      <c r="I137" s="3">
        <f t="shared" si="50"/>
        <v>135</v>
      </c>
      <c r="J137" s="1" t="e">
        <f t="shared" si="51"/>
        <v>#REF!</v>
      </c>
      <c r="K137" s="1" t="e">
        <f t="shared" si="52"/>
        <v>#REF!</v>
      </c>
      <c r="L137"/>
      <c r="M137" s="3">
        <f t="shared" si="53"/>
        <v>135</v>
      </c>
      <c r="N137" s="1" t="e">
        <f t="shared" si="54"/>
        <v>#REF!</v>
      </c>
      <c r="O137" s="1" t="e">
        <f t="shared" si="55"/>
        <v>#REF!</v>
      </c>
      <c r="P137"/>
      <c r="Q137" s="3">
        <f t="shared" si="56"/>
        <v>135</v>
      </c>
      <c r="R137" s="3">
        <f t="shared" si="57"/>
        <v>135</v>
      </c>
      <c r="S137" s="1">
        <f t="shared" si="64"/>
        <v>198178.47259159636</v>
      </c>
      <c r="T137" s="1">
        <f t="shared" si="65"/>
        <v>825.7436357983182</v>
      </c>
      <c r="U137" s="1">
        <f t="shared" si="58"/>
        <v>199004.21622739465</v>
      </c>
      <c r="X137" s="3">
        <f t="shared" si="59"/>
        <v>135</v>
      </c>
      <c r="Y137" s="1" t="e">
        <f t="shared" si="60"/>
        <v>#REF!</v>
      </c>
      <c r="Z137" s="1" t="e">
        <f t="shared" si="45"/>
        <v>#REF!</v>
      </c>
      <c r="AA137" t="e">
        <f t="shared" si="46"/>
        <v>#REF!</v>
      </c>
      <c r="AB137"/>
      <c r="AC137" s="3">
        <f t="shared" si="61"/>
        <v>135</v>
      </c>
      <c r="AD137" s="1" t="e">
        <f t="shared" si="62"/>
        <v>#REF!</v>
      </c>
      <c r="AE137" s="1" t="e">
        <f t="shared" si="47"/>
        <v>#REF!</v>
      </c>
      <c r="AF137" s="1" t="e">
        <f t="shared" si="48"/>
        <v>#REF!</v>
      </c>
    </row>
    <row r="138" spans="3:32" ht="12.75">
      <c r="C138" s="3">
        <f t="shared" si="49"/>
        <v>136</v>
      </c>
      <c r="D138" s="1" t="e">
        <f>IF(#REF!="Ordinary",E137*(1+D$1/100),F138)</f>
        <v>#REF!</v>
      </c>
      <c r="E138" s="1" t="e">
        <f>IF(#REF!="Ordinary",D138-E$2,G138)</f>
        <v>#REF!</v>
      </c>
      <c r="F138" s="1" t="e">
        <f t="shared" si="63"/>
        <v>#REF!</v>
      </c>
      <c r="G138" s="1" t="e">
        <f t="shared" si="44"/>
        <v>#REF!</v>
      </c>
      <c r="I138" s="3">
        <f t="shared" si="50"/>
        <v>136</v>
      </c>
      <c r="J138" s="1" t="e">
        <f t="shared" si="51"/>
        <v>#REF!</v>
      </c>
      <c r="K138" s="1" t="e">
        <f t="shared" si="52"/>
        <v>#REF!</v>
      </c>
      <c r="L138"/>
      <c r="M138" s="3">
        <f t="shared" si="53"/>
        <v>136</v>
      </c>
      <c r="N138" s="1" t="e">
        <f t="shared" si="54"/>
        <v>#REF!</v>
      </c>
      <c r="O138" s="1" t="e">
        <f t="shared" si="55"/>
        <v>#REF!</v>
      </c>
      <c r="P138"/>
      <c r="Q138" s="3">
        <f t="shared" si="56"/>
        <v>136</v>
      </c>
      <c r="R138" s="3">
        <f t="shared" si="57"/>
        <v>136</v>
      </c>
      <c r="S138" s="1">
        <f t="shared" si="64"/>
        <v>200004.21622739465</v>
      </c>
      <c r="T138" s="1">
        <f t="shared" si="65"/>
        <v>833.3509009474777</v>
      </c>
      <c r="U138" s="1">
        <f t="shared" si="58"/>
        <v>200837.56712834205</v>
      </c>
      <c r="X138" s="3">
        <f t="shared" si="59"/>
        <v>136</v>
      </c>
      <c r="Y138" s="1" t="e">
        <f t="shared" si="60"/>
        <v>#REF!</v>
      </c>
      <c r="Z138" s="1" t="e">
        <f t="shared" si="45"/>
        <v>#REF!</v>
      </c>
      <c r="AA138" t="e">
        <f t="shared" si="46"/>
        <v>#REF!</v>
      </c>
      <c r="AB138"/>
      <c r="AC138" s="3">
        <f t="shared" si="61"/>
        <v>136</v>
      </c>
      <c r="AD138" s="1" t="e">
        <f t="shared" si="62"/>
        <v>#REF!</v>
      </c>
      <c r="AE138" s="1" t="e">
        <f t="shared" si="47"/>
        <v>#REF!</v>
      </c>
      <c r="AF138" s="1" t="e">
        <f t="shared" si="48"/>
        <v>#REF!</v>
      </c>
    </row>
    <row r="139" spans="3:32" ht="12.75">
      <c r="C139" s="3">
        <f t="shared" si="49"/>
        <v>137</v>
      </c>
      <c r="D139" s="1" t="e">
        <f>IF(#REF!="Ordinary",E138*(1+D$1/100),F139)</f>
        <v>#REF!</v>
      </c>
      <c r="E139" s="1" t="e">
        <f>IF(#REF!="Ordinary",D139-E$2,G139)</f>
        <v>#REF!</v>
      </c>
      <c r="F139" s="1" t="e">
        <f t="shared" si="63"/>
        <v>#REF!</v>
      </c>
      <c r="G139" s="1" t="e">
        <f t="shared" si="44"/>
        <v>#REF!</v>
      </c>
      <c r="I139" s="3">
        <f t="shared" si="50"/>
        <v>137</v>
      </c>
      <c r="J139" s="1" t="e">
        <f t="shared" si="51"/>
        <v>#REF!</v>
      </c>
      <c r="K139" s="1" t="e">
        <f t="shared" si="52"/>
        <v>#REF!</v>
      </c>
      <c r="L139"/>
      <c r="M139" s="3">
        <f t="shared" si="53"/>
        <v>137</v>
      </c>
      <c r="N139" s="1" t="e">
        <f t="shared" si="54"/>
        <v>#REF!</v>
      </c>
      <c r="O139" s="1" t="e">
        <f t="shared" si="55"/>
        <v>#REF!</v>
      </c>
      <c r="P139"/>
      <c r="Q139" s="3">
        <f t="shared" si="56"/>
        <v>137</v>
      </c>
      <c r="R139" s="3">
        <f t="shared" si="57"/>
        <v>137</v>
      </c>
      <c r="S139" s="1">
        <f t="shared" si="64"/>
        <v>201837.56712834205</v>
      </c>
      <c r="T139" s="1">
        <f t="shared" si="65"/>
        <v>840.9898630347585</v>
      </c>
      <c r="U139" s="1">
        <f t="shared" si="58"/>
        <v>202678.55699137688</v>
      </c>
      <c r="X139" s="3">
        <f t="shared" si="59"/>
        <v>137</v>
      </c>
      <c r="Y139" s="1" t="e">
        <f t="shared" si="60"/>
        <v>#REF!</v>
      </c>
      <c r="Z139" s="1" t="e">
        <f t="shared" si="45"/>
        <v>#REF!</v>
      </c>
      <c r="AA139" t="e">
        <f t="shared" si="46"/>
        <v>#REF!</v>
      </c>
      <c r="AB139"/>
      <c r="AC139" s="3">
        <f t="shared" si="61"/>
        <v>137</v>
      </c>
      <c r="AD139" s="1" t="e">
        <f t="shared" si="62"/>
        <v>#REF!</v>
      </c>
      <c r="AE139" s="1" t="e">
        <f t="shared" si="47"/>
        <v>#REF!</v>
      </c>
      <c r="AF139" s="1" t="e">
        <f t="shared" si="48"/>
        <v>#REF!</v>
      </c>
    </row>
    <row r="140" spans="3:32" ht="12.75">
      <c r="C140" s="3">
        <f t="shared" si="49"/>
        <v>138</v>
      </c>
      <c r="D140" s="1" t="e">
        <f>IF(#REF!="Ordinary",E139*(1+D$1/100),F140)</f>
        <v>#REF!</v>
      </c>
      <c r="E140" s="1" t="e">
        <f>IF(#REF!="Ordinary",D140-E$2,G140)</f>
        <v>#REF!</v>
      </c>
      <c r="F140" s="1" t="e">
        <f t="shared" si="63"/>
        <v>#REF!</v>
      </c>
      <c r="G140" s="1" t="e">
        <f t="shared" si="44"/>
        <v>#REF!</v>
      </c>
      <c r="I140" s="3">
        <f t="shared" si="50"/>
        <v>138</v>
      </c>
      <c r="J140" s="1" t="e">
        <f t="shared" si="51"/>
        <v>#REF!</v>
      </c>
      <c r="K140" s="1" t="e">
        <f t="shared" si="52"/>
        <v>#REF!</v>
      </c>
      <c r="L140"/>
      <c r="M140" s="3">
        <f t="shared" si="53"/>
        <v>138</v>
      </c>
      <c r="N140" s="1" t="e">
        <f t="shared" si="54"/>
        <v>#REF!</v>
      </c>
      <c r="O140" s="1" t="e">
        <f t="shared" si="55"/>
        <v>#REF!</v>
      </c>
      <c r="P140"/>
      <c r="Q140" s="3">
        <f t="shared" si="56"/>
        <v>138</v>
      </c>
      <c r="R140" s="3">
        <f t="shared" si="57"/>
        <v>138</v>
      </c>
      <c r="S140" s="1">
        <f t="shared" si="64"/>
        <v>203678.55699137688</v>
      </c>
      <c r="T140" s="1">
        <f t="shared" si="65"/>
        <v>848.660654130737</v>
      </c>
      <c r="U140" s="1">
        <f t="shared" si="58"/>
        <v>204527.21764550754</v>
      </c>
      <c r="X140" s="3">
        <f t="shared" si="59"/>
        <v>138</v>
      </c>
      <c r="Y140" s="1" t="e">
        <f t="shared" si="60"/>
        <v>#REF!</v>
      </c>
      <c r="Z140" s="1" t="e">
        <f t="shared" si="45"/>
        <v>#REF!</v>
      </c>
      <c r="AA140" t="e">
        <f t="shared" si="46"/>
        <v>#REF!</v>
      </c>
      <c r="AB140"/>
      <c r="AC140" s="3">
        <f t="shared" si="61"/>
        <v>138</v>
      </c>
      <c r="AD140" s="1" t="e">
        <f t="shared" si="62"/>
        <v>#REF!</v>
      </c>
      <c r="AE140" s="1" t="e">
        <f t="shared" si="47"/>
        <v>#REF!</v>
      </c>
      <c r="AF140" s="1" t="e">
        <f t="shared" si="48"/>
        <v>#REF!</v>
      </c>
    </row>
    <row r="141" spans="3:32" ht="12.75">
      <c r="C141" s="3">
        <f t="shared" si="49"/>
        <v>139</v>
      </c>
      <c r="D141" s="1" t="e">
        <f>IF(#REF!="Ordinary",E140*(1+D$1/100),F141)</f>
        <v>#REF!</v>
      </c>
      <c r="E141" s="1" t="e">
        <f>IF(#REF!="Ordinary",D141-E$2,G141)</f>
        <v>#REF!</v>
      </c>
      <c r="F141" s="1" t="e">
        <f t="shared" si="63"/>
        <v>#REF!</v>
      </c>
      <c r="G141" s="1" t="e">
        <f aca="true" t="shared" si="66" ref="G141:G204">F141-G$2</f>
        <v>#REF!</v>
      </c>
      <c r="I141" s="3">
        <f t="shared" si="50"/>
        <v>139</v>
      </c>
      <c r="J141" s="1" t="e">
        <f t="shared" si="51"/>
        <v>#REF!</v>
      </c>
      <c r="K141" s="1" t="e">
        <f t="shared" si="52"/>
        <v>#REF!</v>
      </c>
      <c r="L141"/>
      <c r="M141" s="3">
        <f t="shared" si="53"/>
        <v>139</v>
      </c>
      <c r="N141" s="1" t="e">
        <f t="shared" si="54"/>
        <v>#REF!</v>
      </c>
      <c r="O141" s="1" t="e">
        <f t="shared" si="55"/>
        <v>#REF!</v>
      </c>
      <c r="P141"/>
      <c r="Q141" s="3">
        <f t="shared" si="56"/>
        <v>139</v>
      </c>
      <c r="R141" s="3">
        <f t="shared" si="57"/>
        <v>139</v>
      </c>
      <c r="S141" s="1">
        <f t="shared" si="64"/>
        <v>205527.21764550754</v>
      </c>
      <c r="T141" s="1">
        <f t="shared" si="65"/>
        <v>856.3634068562814</v>
      </c>
      <c r="U141" s="1">
        <f t="shared" si="58"/>
        <v>206383.5810523639</v>
      </c>
      <c r="X141" s="3">
        <f t="shared" si="59"/>
        <v>139</v>
      </c>
      <c r="Y141" s="1" t="e">
        <f t="shared" si="60"/>
        <v>#REF!</v>
      </c>
      <c r="Z141" s="1" t="e">
        <f t="shared" si="45"/>
        <v>#REF!</v>
      </c>
      <c r="AA141" t="e">
        <f t="shared" si="46"/>
        <v>#REF!</v>
      </c>
      <c r="AB141"/>
      <c r="AC141" s="3">
        <f t="shared" si="61"/>
        <v>139</v>
      </c>
      <c r="AD141" s="1" t="e">
        <f t="shared" si="62"/>
        <v>#REF!</v>
      </c>
      <c r="AE141" s="1" t="e">
        <f t="shared" si="47"/>
        <v>#REF!</v>
      </c>
      <c r="AF141" s="1" t="e">
        <f t="shared" si="48"/>
        <v>#REF!</v>
      </c>
    </row>
    <row r="142" spans="3:32" ht="12.75">
      <c r="C142" s="3">
        <f t="shared" si="49"/>
        <v>140</v>
      </c>
      <c r="D142" s="1" t="e">
        <f>IF(#REF!="Ordinary",E141*(1+D$1/100),F142)</f>
        <v>#REF!</v>
      </c>
      <c r="E142" s="1" t="e">
        <f>IF(#REF!="Ordinary",D142-E$2,G142)</f>
        <v>#REF!</v>
      </c>
      <c r="F142" s="1" t="e">
        <f t="shared" si="63"/>
        <v>#REF!</v>
      </c>
      <c r="G142" s="1" t="e">
        <f t="shared" si="66"/>
        <v>#REF!</v>
      </c>
      <c r="I142" s="3">
        <f t="shared" si="50"/>
        <v>140</v>
      </c>
      <c r="J142" s="1" t="e">
        <f t="shared" si="51"/>
        <v>#REF!</v>
      </c>
      <c r="K142" s="1" t="e">
        <f t="shared" si="52"/>
        <v>#REF!</v>
      </c>
      <c r="L142"/>
      <c r="M142" s="3">
        <f t="shared" si="53"/>
        <v>140</v>
      </c>
      <c r="N142" s="1" t="e">
        <f t="shared" si="54"/>
        <v>#REF!</v>
      </c>
      <c r="O142" s="1" t="e">
        <f t="shared" si="55"/>
        <v>#REF!</v>
      </c>
      <c r="P142"/>
      <c r="Q142" s="3">
        <f t="shared" si="56"/>
        <v>140</v>
      </c>
      <c r="R142" s="3">
        <f t="shared" si="57"/>
        <v>140</v>
      </c>
      <c r="S142" s="1">
        <f t="shared" si="64"/>
        <v>207383.5810523639</v>
      </c>
      <c r="T142" s="1">
        <f t="shared" si="65"/>
        <v>864.0982543848496</v>
      </c>
      <c r="U142" s="1">
        <f t="shared" si="58"/>
        <v>208247.67930674873</v>
      </c>
      <c r="X142" s="3">
        <f t="shared" si="59"/>
        <v>140</v>
      </c>
      <c r="Y142" s="1" t="e">
        <f t="shared" si="60"/>
        <v>#REF!</v>
      </c>
      <c r="Z142" s="1" t="e">
        <f t="shared" si="45"/>
        <v>#REF!</v>
      </c>
      <c r="AA142" t="e">
        <f t="shared" si="46"/>
        <v>#REF!</v>
      </c>
      <c r="AB142"/>
      <c r="AC142" s="3">
        <f t="shared" si="61"/>
        <v>140</v>
      </c>
      <c r="AD142" s="1" t="e">
        <f t="shared" si="62"/>
        <v>#REF!</v>
      </c>
      <c r="AE142" s="1" t="e">
        <f t="shared" si="47"/>
        <v>#REF!</v>
      </c>
      <c r="AF142" s="1" t="e">
        <f t="shared" si="48"/>
        <v>#REF!</v>
      </c>
    </row>
    <row r="143" spans="3:32" ht="12.75">
      <c r="C143" s="3">
        <f t="shared" si="49"/>
        <v>141</v>
      </c>
      <c r="D143" s="1" t="e">
        <f>IF(#REF!="Ordinary",E142*(1+D$1/100),F143)</f>
        <v>#REF!</v>
      </c>
      <c r="E143" s="1" t="e">
        <f>IF(#REF!="Ordinary",D143-E$2,G143)</f>
        <v>#REF!</v>
      </c>
      <c r="F143" s="1" t="e">
        <f t="shared" si="63"/>
        <v>#REF!</v>
      </c>
      <c r="G143" s="1" t="e">
        <f t="shared" si="66"/>
        <v>#REF!</v>
      </c>
      <c r="I143" s="3">
        <f t="shared" si="50"/>
        <v>141</v>
      </c>
      <c r="J143" s="1" t="e">
        <f t="shared" si="51"/>
        <v>#REF!</v>
      </c>
      <c r="K143" s="1" t="e">
        <f t="shared" si="52"/>
        <v>#REF!</v>
      </c>
      <c r="L143"/>
      <c r="M143" s="3">
        <f t="shared" si="53"/>
        <v>141</v>
      </c>
      <c r="N143" s="1" t="e">
        <f t="shared" si="54"/>
        <v>#REF!</v>
      </c>
      <c r="O143" s="1" t="e">
        <f t="shared" si="55"/>
        <v>#REF!</v>
      </c>
      <c r="P143"/>
      <c r="Q143" s="3">
        <f t="shared" si="56"/>
        <v>141</v>
      </c>
      <c r="R143" s="3">
        <f t="shared" si="57"/>
        <v>141</v>
      </c>
      <c r="S143" s="1">
        <f t="shared" si="64"/>
        <v>209247.67930674873</v>
      </c>
      <c r="T143" s="1">
        <f t="shared" si="65"/>
        <v>871.8653304447863</v>
      </c>
      <c r="U143" s="1">
        <f t="shared" si="58"/>
        <v>210119.5446371935</v>
      </c>
      <c r="X143" s="3">
        <f t="shared" si="59"/>
        <v>141</v>
      </c>
      <c r="Y143" s="1" t="e">
        <f t="shared" si="60"/>
        <v>#REF!</v>
      </c>
      <c r="Z143" s="1" t="e">
        <f t="shared" si="45"/>
        <v>#REF!</v>
      </c>
      <c r="AA143" t="e">
        <f t="shared" si="46"/>
        <v>#REF!</v>
      </c>
      <c r="AB143"/>
      <c r="AC143" s="3">
        <f t="shared" si="61"/>
        <v>141</v>
      </c>
      <c r="AD143" s="1" t="e">
        <f t="shared" si="62"/>
        <v>#REF!</v>
      </c>
      <c r="AE143" s="1" t="e">
        <f t="shared" si="47"/>
        <v>#REF!</v>
      </c>
      <c r="AF143" s="1" t="e">
        <f t="shared" si="48"/>
        <v>#REF!</v>
      </c>
    </row>
    <row r="144" spans="3:32" ht="12.75">
      <c r="C144" s="3">
        <f t="shared" si="49"/>
        <v>142</v>
      </c>
      <c r="D144" s="1" t="e">
        <f>IF(#REF!="Ordinary",E143*(1+D$1/100),F144)</f>
        <v>#REF!</v>
      </c>
      <c r="E144" s="1" t="e">
        <f>IF(#REF!="Ordinary",D144-E$2,G144)</f>
        <v>#REF!</v>
      </c>
      <c r="F144" s="1" t="e">
        <f t="shared" si="63"/>
        <v>#REF!</v>
      </c>
      <c r="G144" s="1" t="e">
        <f t="shared" si="66"/>
        <v>#REF!</v>
      </c>
      <c r="I144" s="3">
        <f t="shared" si="50"/>
        <v>142</v>
      </c>
      <c r="J144" s="1" t="e">
        <f t="shared" si="51"/>
        <v>#REF!</v>
      </c>
      <c r="K144" s="1" t="e">
        <f t="shared" si="52"/>
        <v>#REF!</v>
      </c>
      <c r="L144"/>
      <c r="M144" s="3">
        <f t="shared" si="53"/>
        <v>142</v>
      </c>
      <c r="N144" s="1" t="e">
        <f t="shared" si="54"/>
        <v>#REF!</v>
      </c>
      <c r="O144" s="1" t="e">
        <f t="shared" si="55"/>
        <v>#REF!</v>
      </c>
      <c r="P144"/>
      <c r="Q144" s="3">
        <f t="shared" si="56"/>
        <v>142</v>
      </c>
      <c r="R144" s="3">
        <f t="shared" si="57"/>
        <v>142</v>
      </c>
      <c r="S144" s="1">
        <f t="shared" si="64"/>
        <v>211119.5446371935</v>
      </c>
      <c r="T144" s="1">
        <f t="shared" si="65"/>
        <v>879.6647693216396</v>
      </c>
      <c r="U144" s="1">
        <f t="shared" si="58"/>
        <v>211999.20940651532</v>
      </c>
      <c r="X144" s="3">
        <f t="shared" si="59"/>
        <v>142</v>
      </c>
      <c r="Y144" s="1" t="e">
        <f t="shared" si="60"/>
        <v>#REF!</v>
      </c>
      <c r="Z144" s="1" t="e">
        <f t="shared" si="45"/>
        <v>#REF!</v>
      </c>
      <c r="AA144" t="e">
        <f t="shared" si="46"/>
        <v>#REF!</v>
      </c>
      <c r="AB144"/>
      <c r="AC144" s="3">
        <f t="shared" si="61"/>
        <v>142</v>
      </c>
      <c r="AD144" s="1" t="e">
        <f t="shared" si="62"/>
        <v>#REF!</v>
      </c>
      <c r="AE144" s="1" t="e">
        <f t="shared" si="47"/>
        <v>#REF!</v>
      </c>
      <c r="AF144" s="1" t="e">
        <f t="shared" si="48"/>
        <v>#REF!</v>
      </c>
    </row>
    <row r="145" spans="3:32" ht="12.75">
      <c r="C145" s="3">
        <f t="shared" si="49"/>
        <v>143</v>
      </c>
      <c r="D145" s="1" t="e">
        <f>IF(#REF!="Ordinary",E144*(1+D$1/100),F145)</f>
        <v>#REF!</v>
      </c>
      <c r="E145" s="1" t="e">
        <f>IF(#REF!="Ordinary",D145-E$2,G145)</f>
        <v>#REF!</v>
      </c>
      <c r="F145" s="1" t="e">
        <f t="shared" si="63"/>
        <v>#REF!</v>
      </c>
      <c r="G145" s="1" t="e">
        <f t="shared" si="66"/>
        <v>#REF!</v>
      </c>
      <c r="I145" s="3">
        <f t="shared" si="50"/>
        <v>143</v>
      </c>
      <c r="J145" s="1" t="e">
        <f t="shared" si="51"/>
        <v>#REF!</v>
      </c>
      <c r="K145" s="1" t="e">
        <f t="shared" si="52"/>
        <v>#REF!</v>
      </c>
      <c r="L145"/>
      <c r="M145" s="3">
        <f t="shared" si="53"/>
        <v>143</v>
      </c>
      <c r="N145" s="1" t="e">
        <f t="shared" si="54"/>
        <v>#REF!</v>
      </c>
      <c r="O145" s="1" t="e">
        <f t="shared" si="55"/>
        <v>#REF!</v>
      </c>
      <c r="P145"/>
      <c r="Q145" s="3">
        <f t="shared" si="56"/>
        <v>143</v>
      </c>
      <c r="R145" s="3">
        <f t="shared" si="57"/>
        <v>143</v>
      </c>
      <c r="S145" s="1">
        <f t="shared" si="64"/>
        <v>212999.20940651532</v>
      </c>
      <c r="T145" s="1">
        <f t="shared" si="65"/>
        <v>887.4967058604805</v>
      </c>
      <c r="U145" s="1">
        <f t="shared" si="58"/>
        <v>213886.70611237572</v>
      </c>
      <c r="X145" s="3">
        <f t="shared" si="59"/>
        <v>143</v>
      </c>
      <c r="Y145" s="1" t="e">
        <f t="shared" si="60"/>
        <v>#REF!</v>
      </c>
      <c r="Z145" s="1" t="e">
        <f t="shared" si="45"/>
        <v>#REF!</v>
      </c>
      <c r="AA145" t="e">
        <f t="shared" si="46"/>
        <v>#REF!</v>
      </c>
      <c r="AB145"/>
      <c r="AC145" s="3">
        <f t="shared" si="61"/>
        <v>143</v>
      </c>
      <c r="AD145" s="1" t="e">
        <f t="shared" si="62"/>
        <v>#REF!</v>
      </c>
      <c r="AE145" s="1" t="e">
        <f t="shared" si="47"/>
        <v>#REF!</v>
      </c>
      <c r="AF145" s="1" t="e">
        <f t="shared" si="48"/>
        <v>#REF!</v>
      </c>
    </row>
    <row r="146" spans="3:32" ht="12.75">
      <c r="C146" s="3">
        <f t="shared" si="49"/>
        <v>144</v>
      </c>
      <c r="D146" s="1" t="e">
        <f>IF(#REF!="Ordinary",E145*(1+D$1/100),F146)</f>
        <v>#REF!</v>
      </c>
      <c r="E146" s="1" t="e">
        <f>IF(#REF!="Ordinary",D146-E$2,G146)</f>
        <v>#REF!</v>
      </c>
      <c r="F146" s="1" t="e">
        <f t="shared" si="63"/>
        <v>#REF!</v>
      </c>
      <c r="G146" s="1" t="e">
        <f t="shared" si="66"/>
        <v>#REF!</v>
      </c>
      <c r="I146" s="3">
        <f t="shared" si="50"/>
        <v>144</v>
      </c>
      <c r="J146" s="1" t="e">
        <f t="shared" si="51"/>
        <v>#REF!</v>
      </c>
      <c r="K146" s="1" t="e">
        <f t="shared" si="52"/>
        <v>#REF!</v>
      </c>
      <c r="L146"/>
      <c r="M146" s="3">
        <f t="shared" si="53"/>
        <v>144</v>
      </c>
      <c r="N146" s="1" t="e">
        <f t="shared" si="54"/>
        <v>#REF!</v>
      </c>
      <c r="O146" s="1" t="e">
        <f t="shared" si="55"/>
        <v>#REF!</v>
      </c>
      <c r="P146"/>
      <c r="Q146" s="3">
        <f t="shared" si="56"/>
        <v>144</v>
      </c>
      <c r="R146" s="3">
        <f t="shared" si="57"/>
        <v>144</v>
      </c>
      <c r="S146" s="1">
        <f t="shared" si="64"/>
        <v>214886.70611237572</v>
      </c>
      <c r="T146" s="1">
        <f t="shared" si="65"/>
        <v>895.3612754682322</v>
      </c>
      <c r="U146" s="1">
        <f t="shared" si="58"/>
        <v>215782.0673878439</v>
      </c>
      <c r="X146" s="3">
        <f t="shared" si="59"/>
        <v>144</v>
      </c>
      <c r="Y146" s="1" t="e">
        <f t="shared" si="60"/>
        <v>#REF!</v>
      </c>
      <c r="Z146" s="1" t="e">
        <f t="shared" si="45"/>
        <v>#REF!</v>
      </c>
      <c r="AA146" t="e">
        <f t="shared" si="46"/>
        <v>#REF!</v>
      </c>
      <c r="AB146"/>
      <c r="AC146" s="3">
        <f t="shared" si="61"/>
        <v>144</v>
      </c>
      <c r="AD146" s="1" t="e">
        <f t="shared" si="62"/>
        <v>#REF!</v>
      </c>
      <c r="AE146" s="1" t="e">
        <f t="shared" si="47"/>
        <v>#REF!</v>
      </c>
      <c r="AF146" s="1" t="e">
        <f t="shared" si="48"/>
        <v>#REF!</v>
      </c>
    </row>
    <row r="147" spans="3:32" ht="12.75">
      <c r="C147" s="3">
        <f t="shared" si="49"/>
        <v>145</v>
      </c>
      <c r="D147" s="1" t="e">
        <f>IF(#REF!="Ordinary",E146*(1+D$1/100),F147)</f>
        <v>#REF!</v>
      </c>
      <c r="E147" s="1" t="e">
        <f>IF(#REF!="Ordinary",D147-E$2,G147)</f>
        <v>#REF!</v>
      </c>
      <c r="F147" s="1" t="e">
        <f t="shared" si="63"/>
        <v>#REF!</v>
      </c>
      <c r="G147" s="1" t="e">
        <f t="shared" si="66"/>
        <v>#REF!</v>
      </c>
      <c r="I147" s="3">
        <f t="shared" si="50"/>
        <v>145</v>
      </c>
      <c r="J147" s="1" t="e">
        <f t="shared" si="51"/>
        <v>#REF!</v>
      </c>
      <c r="K147" s="1" t="e">
        <f t="shared" si="52"/>
        <v>#REF!</v>
      </c>
      <c r="L147"/>
      <c r="M147" s="3">
        <f t="shared" si="53"/>
        <v>145</v>
      </c>
      <c r="N147" s="1" t="e">
        <f t="shared" si="54"/>
        <v>#REF!</v>
      </c>
      <c r="O147" s="1" t="e">
        <f t="shared" si="55"/>
        <v>#REF!</v>
      </c>
      <c r="P147"/>
      <c r="Q147" s="3">
        <f t="shared" si="56"/>
        <v>145</v>
      </c>
      <c r="R147" s="3">
        <f t="shared" si="57"/>
        <v>145</v>
      </c>
      <c r="S147" s="1">
        <f t="shared" si="64"/>
        <v>216782.0673878439</v>
      </c>
      <c r="T147" s="1">
        <f t="shared" si="65"/>
        <v>903.2586141160162</v>
      </c>
      <c r="U147" s="1">
        <f t="shared" si="58"/>
        <v>217685.3260019599</v>
      </c>
      <c r="X147" s="3">
        <f t="shared" si="59"/>
        <v>145</v>
      </c>
      <c r="Y147" s="1" t="e">
        <f t="shared" si="60"/>
        <v>#REF!</v>
      </c>
      <c r="Z147" s="1" t="e">
        <f t="shared" si="45"/>
        <v>#REF!</v>
      </c>
      <c r="AA147" t="e">
        <f t="shared" si="46"/>
        <v>#REF!</v>
      </c>
      <c r="AB147"/>
      <c r="AC147" s="3">
        <f t="shared" si="61"/>
        <v>145</v>
      </c>
      <c r="AD147" s="1" t="e">
        <f t="shared" si="62"/>
        <v>#REF!</v>
      </c>
      <c r="AE147" s="1" t="e">
        <f t="shared" si="47"/>
        <v>#REF!</v>
      </c>
      <c r="AF147" s="1" t="e">
        <f t="shared" si="48"/>
        <v>#REF!</v>
      </c>
    </row>
    <row r="148" spans="3:32" ht="12.75">
      <c r="C148" s="3">
        <f t="shared" si="49"/>
        <v>146</v>
      </c>
      <c r="D148" s="1" t="e">
        <f>IF(#REF!="Ordinary",E147*(1+D$1/100),F148)</f>
        <v>#REF!</v>
      </c>
      <c r="E148" s="1" t="e">
        <f>IF(#REF!="Ordinary",D148-E$2,G148)</f>
        <v>#REF!</v>
      </c>
      <c r="F148" s="1" t="e">
        <f t="shared" si="63"/>
        <v>#REF!</v>
      </c>
      <c r="G148" s="1" t="e">
        <f t="shared" si="66"/>
        <v>#REF!</v>
      </c>
      <c r="I148" s="3">
        <f t="shared" si="50"/>
        <v>146</v>
      </c>
      <c r="J148" s="1" t="e">
        <f t="shared" si="51"/>
        <v>#REF!</v>
      </c>
      <c r="K148" s="1" t="e">
        <f t="shared" si="52"/>
        <v>#REF!</v>
      </c>
      <c r="L148"/>
      <c r="M148" s="3">
        <f t="shared" si="53"/>
        <v>146</v>
      </c>
      <c r="N148" s="1" t="e">
        <f t="shared" si="54"/>
        <v>#REF!</v>
      </c>
      <c r="O148" s="1" t="e">
        <f t="shared" si="55"/>
        <v>#REF!</v>
      </c>
      <c r="P148"/>
      <c r="Q148" s="3">
        <f t="shared" si="56"/>
        <v>146</v>
      </c>
      <c r="R148" s="3">
        <f t="shared" si="57"/>
        <v>146</v>
      </c>
      <c r="S148" s="1">
        <f t="shared" si="64"/>
        <v>218685.3260019599</v>
      </c>
      <c r="T148" s="1">
        <f t="shared" si="65"/>
        <v>911.1888583414997</v>
      </c>
      <c r="U148" s="1">
        <f t="shared" si="58"/>
        <v>219596.51486030145</v>
      </c>
      <c r="X148" s="3">
        <f t="shared" si="59"/>
        <v>146</v>
      </c>
      <c r="Y148" s="1" t="e">
        <f t="shared" si="60"/>
        <v>#REF!</v>
      </c>
      <c r="Z148" s="1" t="e">
        <f t="shared" si="45"/>
        <v>#REF!</v>
      </c>
      <c r="AA148" t="e">
        <f t="shared" si="46"/>
        <v>#REF!</v>
      </c>
      <c r="AB148"/>
      <c r="AC148" s="3">
        <f t="shared" si="61"/>
        <v>146</v>
      </c>
      <c r="AD148" s="1" t="e">
        <f t="shared" si="62"/>
        <v>#REF!</v>
      </c>
      <c r="AE148" s="1" t="e">
        <f t="shared" si="47"/>
        <v>#REF!</v>
      </c>
      <c r="AF148" s="1" t="e">
        <f t="shared" si="48"/>
        <v>#REF!</v>
      </c>
    </row>
    <row r="149" spans="3:32" ht="12.75">
      <c r="C149" s="3">
        <f t="shared" si="49"/>
        <v>147</v>
      </c>
      <c r="D149" s="1" t="e">
        <f>IF(#REF!="Ordinary",E148*(1+D$1/100),F149)</f>
        <v>#REF!</v>
      </c>
      <c r="E149" s="1" t="e">
        <f>IF(#REF!="Ordinary",D149-E$2,G149)</f>
        <v>#REF!</v>
      </c>
      <c r="F149" s="1" t="e">
        <f t="shared" si="63"/>
        <v>#REF!</v>
      </c>
      <c r="G149" s="1" t="e">
        <f t="shared" si="66"/>
        <v>#REF!</v>
      </c>
      <c r="I149" s="3">
        <f t="shared" si="50"/>
        <v>147</v>
      </c>
      <c r="J149" s="1" t="e">
        <f t="shared" si="51"/>
        <v>#REF!</v>
      </c>
      <c r="K149" s="1" t="e">
        <f t="shared" si="52"/>
        <v>#REF!</v>
      </c>
      <c r="L149"/>
      <c r="M149" s="3">
        <f t="shared" si="53"/>
        <v>147</v>
      </c>
      <c r="N149" s="1" t="e">
        <f t="shared" si="54"/>
        <v>#REF!</v>
      </c>
      <c r="O149" s="1" t="e">
        <f t="shared" si="55"/>
        <v>#REF!</v>
      </c>
      <c r="P149"/>
      <c r="Q149" s="3">
        <f t="shared" si="56"/>
        <v>147</v>
      </c>
      <c r="R149" s="3">
        <f t="shared" si="57"/>
        <v>147</v>
      </c>
      <c r="S149" s="1">
        <f t="shared" si="64"/>
        <v>220596.51486030145</v>
      </c>
      <c r="T149" s="1">
        <f t="shared" si="65"/>
        <v>919.152145251256</v>
      </c>
      <c r="U149" s="1">
        <f t="shared" si="58"/>
        <v>221515.6670055527</v>
      </c>
      <c r="X149" s="3">
        <f t="shared" si="59"/>
        <v>147</v>
      </c>
      <c r="Y149" s="1" t="e">
        <f t="shared" si="60"/>
        <v>#REF!</v>
      </c>
      <c r="Z149" s="1" t="e">
        <f t="shared" si="45"/>
        <v>#REF!</v>
      </c>
      <c r="AA149" t="e">
        <f t="shared" si="46"/>
        <v>#REF!</v>
      </c>
      <c r="AB149"/>
      <c r="AC149" s="3">
        <f t="shared" si="61"/>
        <v>147</v>
      </c>
      <c r="AD149" s="1" t="e">
        <f t="shared" si="62"/>
        <v>#REF!</v>
      </c>
      <c r="AE149" s="1" t="e">
        <f t="shared" si="47"/>
        <v>#REF!</v>
      </c>
      <c r="AF149" s="1" t="e">
        <f t="shared" si="48"/>
        <v>#REF!</v>
      </c>
    </row>
    <row r="150" spans="3:32" ht="12.75">
      <c r="C150" s="3">
        <f t="shared" si="49"/>
        <v>148</v>
      </c>
      <c r="D150" s="1" t="e">
        <f>IF(#REF!="Ordinary",E149*(1+D$1/100),F150)</f>
        <v>#REF!</v>
      </c>
      <c r="E150" s="1" t="e">
        <f>IF(#REF!="Ordinary",D150-E$2,G150)</f>
        <v>#REF!</v>
      </c>
      <c r="F150" s="1" t="e">
        <f t="shared" si="63"/>
        <v>#REF!</v>
      </c>
      <c r="G150" s="1" t="e">
        <f t="shared" si="66"/>
        <v>#REF!</v>
      </c>
      <c r="I150" s="3">
        <f t="shared" si="50"/>
        <v>148</v>
      </c>
      <c r="J150" s="1" t="e">
        <f t="shared" si="51"/>
        <v>#REF!</v>
      </c>
      <c r="K150" s="1" t="e">
        <f t="shared" si="52"/>
        <v>#REF!</v>
      </c>
      <c r="L150"/>
      <c r="M150" s="3">
        <f t="shared" si="53"/>
        <v>148</v>
      </c>
      <c r="N150" s="1" t="e">
        <f t="shared" si="54"/>
        <v>#REF!</v>
      </c>
      <c r="O150" s="1" t="e">
        <f t="shared" si="55"/>
        <v>#REF!</v>
      </c>
      <c r="P150"/>
      <c r="Q150" s="3">
        <f t="shared" si="56"/>
        <v>148</v>
      </c>
      <c r="R150" s="3">
        <f t="shared" si="57"/>
        <v>148</v>
      </c>
      <c r="S150" s="1">
        <f t="shared" si="64"/>
        <v>222515.6670055527</v>
      </c>
      <c r="T150" s="1">
        <f t="shared" si="65"/>
        <v>927.1486125231363</v>
      </c>
      <c r="U150" s="1">
        <f t="shared" si="58"/>
        <v>223442.8156180759</v>
      </c>
      <c r="X150" s="3">
        <f t="shared" si="59"/>
        <v>148</v>
      </c>
      <c r="Y150" s="1" t="e">
        <f t="shared" si="60"/>
        <v>#REF!</v>
      </c>
      <c r="Z150" s="1" t="e">
        <f t="shared" si="45"/>
        <v>#REF!</v>
      </c>
      <c r="AA150" t="e">
        <f t="shared" si="46"/>
        <v>#REF!</v>
      </c>
      <c r="AB150"/>
      <c r="AC150" s="3">
        <f t="shared" si="61"/>
        <v>148</v>
      </c>
      <c r="AD150" s="1" t="e">
        <f t="shared" si="62"/>
        <v>#REF!</v>
      </c>
      <c r="AE150" s="1" t="e">
        <f t="shared" si="47"/>
        <v>#REF!</v>
      </c>
      <c r="AF150" s="1" t="e">
        <f t="shared" si="48"/>
        <v>#REF!</v>
      </c>
    </row>
    <row r="151" spans="3:32" ht="12.75">
      <c r="C151" s="3">
        <f t="shared" si="49"/>
        <v>149</v>
      </c>
      <c r="D151" s="1" t="e">
        <f>IF(#REF!="Ordinary",E150*(1+D$1/100),F151)</f>
        <v>#REF!</v>
      </c>
      <c r="E151" s="1" t="e">
        <f>IF(#REF!="Ordinary",D151-E$2,G151)</f>
        <v>#REF!</v>
      </c>
      <c r="F151" s="1" t="e">
        <f t="shared" si="63"/>
        <v>#REF!</v>
      </c>
      <c r="G151" s="1" t="e">
        <f t="shared" si="66"/>
        <v>#REF!</v>
      </c>
      <c r="I151" s="3">
        <f t="shared" si="50"/>
        <v>149</v>
      </c>
      <c r="J151" s="1" t="e">
        <f t="shared" si="51"/>
        <v>#REF!</v>
      </c>
      <c r="K151" s="1" t="e">
        <f t="shared" si="52"/>
        <v>#REF!</v>
      </c>
      <c r="L151"/>
      <c r="M151" s="3">
        <f t="shared" si="53"/>
        <v>149</v>
      </c>
      <c r="N151" s="1" t="e">
        <f t="shared" si="54"/>
        <v>#REF!</v>
      </c>
      <c r="O151" s="1" t="e">
        <f t="shared" si="55"/>
        <v>#REF!</v>
      </c>
      <c r="P151"/>
      <c r="Q151" s="3">
        <f t="shared" si="56"/>
        <v>149</v>
      </c>
      <c r="R151" s="3">
        <f t="shared" si="57"/>
        <v>149</v>
      </c>
      <c r="S151" s="1">
        <f t="shared" si="64"/>
        <v>224442.8156180759</v>
      </c>
      <c r="T151" s="1">
        <f t="shared" si="65"/>
        <v>935.1783984086495</v>
      </c>
      <c r="U151" s="1">
        <f t="shared" si="58"/>
        <v>225377.99401648447</v>
      </c>
      <c r="X151" s="3">
        <f t="shared" si="59"/>
        <v>149</v>
      </c>
      <c r="Y151" s="1" t="e">
        <f t="shared" si="60"/>
        <v>#REF!</v>
      </c>
      <c r="Z151" s="1" t="e">
        <f t="shared" si="45"/>
        <v>#REF!</v>
      </c>
      <c r="AA151" t="e">
        <f t="shared" si="46"/>
        <v>#REF!</v>
      </c>
      <c r="AB151"/>
      <c r="AC151" s="3">
        <f t="shared" si="61"/>
        <v>149</v>
      </c>
      <c r="AD151" s="1" t="e">
        <f t="shared" si="62"/>
        <v>#REF!</v>
      </c>
      <c r="AE151" s="1" t="e">
        <f t="shared" si="47"/>
        <v>#REF!</v>
      </c>
      <c r="AF151" s="1" t="e">
        <f t="shared" si="48"/>
        <v>#REF!</v>
      </c>
    </row>
    <row r="152" spans="3:32" ht="12.75">
      <c r="C152" s="3">
        <f t="shared" si="49"/>
        <v>150</v>
      </c>
      <c r="D152" s="1" t="e">
        <f>IF(#REF!="Ordinary",E151*(1+D$1/100),F152)</f>
        <v>#REF!</v>
      </c>
      <c r="E152" s="1" t="e">
        <f>IF(#REF!="Ordinary",D152-E$2,G152)</f>
        <v>#REF!</v>
      </c>
      <c r="F152" s="1" t="e">
        <f t="shared" si="63"/>
        <v>#REF!</v>
      </c>
      <c r="G152" s="1" t="e">
        <f t="shared" si="66"/>
        <v>#REF!</v>
      </c>
      <c r="I152" s="3">
        <f t="shared" si="50"/>
        <v>150</v>
      </c>
      <c r="J152" s="1" t="e">
        <f t="shared" si="51"/>
        <v>#REF!</v>
      </c>
      <c r="K152" s="1" t="e">
        <f t="shared" si="52"/>
        <v>#REF!</v>
      </c>
      <c r="L152"/>
      <c r="M152" s="3">
        <f t="shared" si="53"/>
        <v>150</v>
      </c>
      <c r="N152" s="1" t="e">
        <f t="shared" si="54"/>
        <v>#REF!</v>
      </c>
      <c r="O152" s="1" t="e">
        <f t="shared" si="55"/>
        <v>#REF!</v>
      </c>
      <c r="P152"/>
      <c r="Q152" s="3">
        <f t="shared" si="56"/>
        <v>150</v>
      </c>
      <c r="R152" s="3">
        <f t="shared" si="57"/>
        <v>150</v>
      </c>
      <c r="S152" s="1">
        <f t="shared" si="64"/>
        <v>226377.99401648447</v>
      </c>
      <c r="T152" s="1">
        <f t="shared" si="65"/>
        <v>943.241641735352</v>
      </c>
      <c r="U152" s="1">
        <f t="shared" si="58"/>
        <v>227321.23565821996</v>
      </c>
      <c r="X152" s="3">
        <f t="shared" si="59"/>
        <v>150</v>
      </c>
      <c r="Y152" s="1" t="e">
        <f t="shared" si="60"/>
        <v>#REF!</v>
      </c>
      <c r="Z152" s="1" t="e">
        <f t="shared" si="45"/>
        <v>#REF!</v>
      </c>
      <c r="AA152" t="e">
        <f t="shared" si="46"/>
        <v>#REF!</v>
      </c>
      <c r="AB152"/>
      <c r="AC152" s="3">
        <f t="shared" si="61"/>
        <v>150</v>
      </c>
      <c r="AD152" s="1" t="e">
        <f t="shared" si="62"/>
        <v>#REF!</v>
      </c>
      <c r="AE152" s="1" t="e">
        <f t="shared" si="47"/>
        <v>#REF!</v>
      </c>
      <c r="AF152" s="1" t="e">
        <f t="shared" si="48"/>
        <v>#REF!</v>
      </c>
    </row>
    <row r="153" spans="3:32" ht="12.75">
      <c r="C153" s="3">
        <f t="shared" si="49"/>
        <v>151</v>
      </c>
      <c r="D153" s="1" t="e">
        <f>IF(#REF!="Ordinary",E152*(1+D$1/100),F153)</f>
        <v>#REF!</v>
      </c>
      <c r="E153" s="1" t="e">
        <f>IF(#REF!="Ordinary",D153-E$2,G153)</f>
        <v>#REF!</v>
      </c>
      <c r="F153" s="1" t="e">
        <f t="shared" si="63"/>
        <v>#REF!</v>
      </c>
      <c r="G153" s="1" t="e">
        <f t="shared" si="66"/>
        <v>#REF!</v>
      </c>
      <c r="I153" s="3">
        <f t="shared" si="50"/>
        <v>151</v>
      </c>
      <c r="J153" s="1" t="e">
        <f t="shared" si="51"/>
        <v>#REF!</v>
      </c>
      <c r="K153" s="1" t="e">
        <f t="shared" si="52"/>
        <v>#REF!</v>
      </c>
      <c r="L153"/>
      <c r="M153" s="3">
        <f t="shared" si="53"/>
        <v>151</v>
      </c>
      <c r="N153" s="1" t="e">
        <f t="shared" si="54"/>
        <v>#REF!</v>
      </c>
      <c r="O153" s="1" t="e">
        <f t="shared" si="55"/>
        <v>#REF!</v>
      </c>
      <c r="P153"/>
      <c r="Q153" s="3">
        <f t="shared" si="56"/>
        <v>151</v>
      </c>
      <c r="R153" s="3">
        <f t="shared" si="57"/>
        <v>151</v>
      </c>
      <c r="S153" s="1">
        <f t="shared" si="64"/>
        <v>228321.23565821996</v>
      </c>
      <c r="T153" s="1">
        <f t="shared" si="65"/>
        <v>951.3384819092498</v>
      </c>
      <c r="U153" s="1">
        <f t="shared" si="58"/>
        <v>229272.57414012917</v>
      </c>
      <c r="X153" s="3">
        <f t="shared" si="59"/>
        <v>151</v>
      </c>
      <c r="Y153" s="1" t="e">
        <f t="shared" si="60"/>
        <v>#REF!</v>
      </c>
      <c r="Z153" s="1" t="e">
        <f t="shared" si="45"/>
        <v>#REF!</v>
      </c>
      <c r="AA153" t="e">
        <f t="shared" si="46"/>
        <v>#REF!</v>
      </c>
      <c r="AB153"/>
      <c r="AC153" s="3">
        <f t="shared" si="61"/>
        <v>151</v>
      </c>
      <c r="AD153" s="1" t="e">
        <f t="shared" si="62"/>
        <v>#REF!</v>
      </c>
      <c r="AE153" s="1" t="e">
        <f t="shared" si="47"/>
        <v>#REF!</v>
      </c>
      <c r="AF153" s="1" t="e">
        <f t="shared" si="48"/>
        <v>#REF!</v>
      </c>
    </row>
    <row r="154" spans="3:32" ht="12.75">
      <c r="C154" s="3">
        <f t="shared" si="49"/>
        <v>152</v>
      </c>
      <c r="D154" s="1" t="e">
        <f>IF(#REF!="Ordinary",E153*(1+D$1/100),F154)</f>
        <v>#REF!</v>
      </c>
      <c r="E154" s="1" t="e">
        <f>IF(#REF!="Ordinary",D154-E$2,G154)</f>
        <v>#REF!</v>
      </c>
      <c r="F154" s="1" t="e">
        <f t="shared" si="63"/>
        <v>#REF!</v>
      </c>
      <c r="G154" s="1" t="e">
        <f t="shared" si="66"/>
        <v>#REF!</v>
      </c>
      <c r="I154" s="3">
        <f t="shared" si="50"/>
        <v>152</v>
      </c>
      <c r="J154" s="1" t="e">
        <f t="shared" si="51"/>
        <v>#REF!</v>
      </c>
      <c r="K154" s="1" t="e">
        <f t="shared" si="52"/>
        <v>#REF!</v>
      </c>
      <c r="L154"/>
      <c r="M154" s="3">
        <f t="shared" si="53"/>
        <v>152</v>
      </c>
      <c r="N154" s="1" t="e">
        <f t="shared" si="54"/>
        <v>#REF!</v>
      </c>
      <c r="O154" s="1" t="e">
        <f t="shared" si="55"/>
        <v>#REF!</v>
      </c>
      <c r="P154"/>
      <c r="Q154" s="3">
        <f t="shared" si="56"/>
        <v>152</v>
      </c>
      <c r="R154" s="3">
        <f t="shared" si="57"/>
        <v>152</v>
      </c>
      <c r="S154" s="1">
        <f t="shared" si="64"/>
        <v>230272.57414012917</v>
      </c>
      <c r="T154" s="1">
        <f t="shared" si="65"/>
        <v>959.4690589172048</v>
      </c>
      <c r="U154" s="1">
        <f t="shared" si="58"/>
        <v>231232.04319904628</v>
      </c>
      <c r="X154" s="3">
        <f t="shared" si="59"/>
        <v>152</v>
      </c>
      <c r="Y154" s="1" t="e">
        <f t="shared" si="60"/>
        <v>#REF!</v>
      </c>
      <c r="Z154" s="1" t="e">
        <f t="shared" si="45"/>
        <v>#REF!</v>
      </c>
      <c r="AA154" t="e">
        <f t="shared" si="46"/>
        <v>#REF!</v>
      </c>
      <c r="AB154"/>
      <c r="AC154" s="3">
        <f t="shared" si="61"/>
        <v>152</v>
      </c>
      <c r="AD154" s="1" t="e">
        <f t="shared" si="62"/>
        <v>#REF!</v>
      </c>
      <c r="AE154" s="1" t="e">
        <f t="shared" si="47"/>
        <v>#REF!</v>
      </c>
      <c r="AF154" s="1" t="e">
        <f t="shared" si="48"/>
        <v>#REF!</v>
      </c>
    </row>
    <row r="155" spans="3:32" ht="12.75">
      <c r="C155" s="3">
        <f t="shared" si="49"/>
        <v>153</v>
      </c>
      <c r="D155" s="1" t="e">
        <f>IF(#REF!="Ordinary",E154*(1+D$1/100),F155)</f>
        <v>#REF!</v>
      </c>
      <c r="E155" s="1" t="e">
        <f>IF(#REF!="Ordinary",D155-E$2,G155)</f>
        <v>#REF!</v>
      </c>
      <c r="F155" s="1" t="e">
        <f t="shared" si="63"/>
        <v>#REF!</v>
      </c>
      <c r="G155" s="1" t="e">
        <f t="shared" si="66"/>
        <v>#REF!</v>
      </c>
      <c r="I155" s="3">
        <f t="shared" si="50"/>
        <v>153</v>
      </c>
      <c r="J155" s="1" t="e">
        <f t="shared" si="51"/>
        <v>#REF!</v>
      </c>
      <c r="K155" s="1" t="e">
        <f t="shared" si="52"/>
        <v>#REF!</v>
      </c>
      <c r="L155"/>
      <c r="M155" s="3">
        <f t="shared" si="53"/>
        <v>153</v>
      </c>
      <c r="N155" s="1" t="e">
        <f t="shared" si="54"/>
        <v>#REF!</v>
      </c>
      <c r="O155" s="1" t="e">
        <f t="shared" si="55"/>
        <v>#REF!</v>
      </c>
      <c r="P155"/>
      <c r="Q155" s="3">
        <f t="shared" si="56"/>
        <v>153</v>
      </c>
      <c r="R155" s="3">
        <f t="shared" si="57"/>
        <v>153</v>
      </c>
      <c r="S155" s="1">
        <f t="shared" si="64"/>
        <v>232232.04319904628</v>
      </c>
      <c r="T155" s="1">
        <f t="shared" si="65"/>
        <v>967.6335133293595</v>
      </c>
      <c r="U155" s="1">
        <f t="shared" si="58"/>
        <v>233199.67671237577</v>
      </c>
      <c r="X155" s="3">
        <f t="shared" si="59"/>
        <v>153</v>
      </c>
      <c r="Y155" s="1" t="e">
        <f t="shared" si="60"/>
        <v>#REF!</v>
      </c>
      <c r="Z155" s="1" t="e">
        <f t="shared" si="45"/>
        <v>#REF!</v>
      </c>
      <c r="AA155" t="e">
        <f t="shared" si="46"/>
        <v>#REF!</v>
      </c>
      <c r="AB155"/>
      <c r="AC155" s="3">
        <f t="shared" si="61"/>
        <v>153</v>
      </c>
      <c r="AD155" s="1" t="e">
        <f t="shared" si="62"/>
        <v>#REF!</v>
      </c>
      <c r="AE155" s="1" t="e">
        <f t="shared" si="47"/>
        <v>#REF!</v>
      </c>
      <c r="AF155" s="1" t="e">
        <f t="shared" si="48"/>
        <v>#REF!</v>
      </c>
    </row>
    <row r="156" spans="3:32" ht="12.75">
      <c r="C156" s="3">
        <f t="shared" si="49"/>
        <v>154</v>
      </c>
      <c r="D156" s="1" t="e">
        <f>IF(#REF!="Ordinary",E155*(1+D$1/100),F156)</f>
        <v>#REF!</v>
      </c>
      <c r="E156" s="1" t="e">
        <f>IF(#REF!="Ordinary",D156-E$2,G156)</f>
        <v>#REF!</v>
      </c>
      <c r="F156" s="1" t="e">
        <f t="shared" si="63"/>
        <v>#REF!</v>
      </c>
      <c r="G156" s="1" t="e">
        <f t="shared" si="66"/>
        <v>#REF!</v>
      </c>
      <c r="I156" s="3">
        <f t="shared" si="50"/>
        <v>154</v>
      </c>
      <c r="J156" s="1" t="e">
        <f t="shared" si="51"/>
        <v>#REF!</v>
      </c>
      <c r="K156" s="1" t="e">
        <f t="shared" si="52"/>
        <v>#REF!</v>
      </c>
      <c r="L156"/>
      <c r="M156" s="3">
        <f t="shared" si="53"/>
        <v>154</v>
      </c>
      <c r="N156" s="1" t="e">
        <f t="shared" si="54"/>
        <v>#REF!</v>
      </c>
      <c r="O156" s="1" t="e">
        <f t="shared" si="55"/>
        <v>#REF!</v>
      </c>
      <c r="P156"/>
      <c r="Q156" s="3">
        <f t="shared" si="56"/>
        <v>154</v>
      </c>
      <c r="R156" s="3">
        <f t="shared" si="57"/>
        <v>154</v>
      </c>
      <c r="S156" s="1">
        <f t="shared" si="64"/>
        <v>234199.67671237577</v>
      </c>
      <c r="T156" s="1">
        <f t="shared" si="65"/>
        <v>975.8319863015657</v>
      </c>
      <c r="U156" s="1">
        <f t="shared" si="58"/>
        <v>235175.50869867727</v>
      </c>
      <c r="X156" s="3">
        <f t="shared" si="59"/>
        <v>154</v>
      </c>
      <c r="Y156" s="1" t="e">
        <f t="shared" si="60"/>
        <v>#REF!</v>
      </c>
      <c r="Z156" s="1" t="e">
        <f t="shared" si="45"/>
        <v>#REF!</v>
      </c>
      <c r="AA156" t="e">
        <f t="shared" si="46"/>
        <v>#REF!</v>
      </c>
      <c r="AB156"/>
      <c r="AC156" s="3">
        <f t="shared" si="61"/>
        <v>154</v>
      </c>
      <c r="AD156" s="1" t="e">
        <f t="shared" si="62"/>
        <v>#REF!</v>
      </c>
      <c r="AE156" s="1" t="e">
        <f t="shared" si="47"/>
        <v>#REF!</v>
      </c>
      <c r="AF156" s="1" t="e">
        <f t="shared" si="48"/>
        <v>#REF!</v>
      </c>
    </row>
    <row r="157" spans="3:32" ht="12.75">
      <c r="C157" s="3">
        <f t="shared" si="49"/>
        <v>155</v>
      </c>
      <c r="D157" s="1" t="e">
        <f>IF(#REF!="Ordinary",E156*(1+D$1/100),F157)</f>
        <v>#REF!</v>
      </c>
      <c r="E157" s="1" t="e">
        <f>IF(#REF!="Ordinary",D157-E$2,G157)</f>
        <v>#REF!</v>
      </c>
      <c r="F157" s="1" t="e">
        <f t="shared" si="63"/>
        <v>#REF!</v>
      </c>
      <c r="G157" s="1" t="e">
        <f t="shared" si="66"/>
        <v>#REF!</v>
      </c>
      <c r="I157" s="3">
        <f t="shared" si="50"/>
        <v>155</v>
      </c>
      <c r="J157" s="1" t="e">
        <f t="shared" si="51"/>
        <v>#REF!</v>
      </c>
      <c r="K157" s="1" t="e">
        <f t="shared" si="52"/>
        <v>#REF!</v>
      </c>
      <c r="L157"/>
      <c r="M157" s="3">
        <f t="shared" si="53"/>
        <v>155</v>
      </c>
      <c r="N157" s="1" t="e">
        <f t="shared" si="54"/>
        <v>#REF!</v>
      </c>
      <c r="O157" s="1" t="e">
        <f t="shared" si="55"/>
        <v>#REF!</v>
      </c>
      <c r="P157"/>
      <c r="Q157" s="3">
        <f t="shared" si="56"/>
        <v>155</v>
      </c>
      <c r="R157" s="3">
        <f t="shared" si="57"/>
        <v>155</v>
      </c>
      <c r="S157" s="1">
        <f t="shared" si="64"/>
        <v>236175.50869867727</v>
      </c>
      <c r="T157" s="1">
        <f t="shared" si="65"/>
        <v>984.0646195778219</v>
      </c>
      <c r="U157" s="1">
        <f t="shared" si="58"/>
        <v>237159.57331825508</v>
      </c>
      <c r="X157" s="3">
        <f t="shared" si="59"/>
        <v>155</v>
      </c>
      <c r="Y157" s="1" t="e">
        <f t="shared" si="60"/>
        <v>#REF!</v>
      </c>
      <c r="Z157" s="1" t="e">
        <f t="shared" si="45"/>
        <v>#REF!</v>
      </c>
      <c r="AA157" t="e">
        <f t="shared" si="46"/>
        <v>#REF!</v>
      </c>
      <c r="AB157"/>
      <c r="AC157" s="3">
        <f t="shared" si="61"/>
        <v>155</v>
      </c>
      <c r="AD157" s="1" t="e">
        <f t="shared" si="62"/>
        <v>#REF!</v>
      </c>
      <c r="AE157" s="1" t="e">
        <f t="shared" si="47"/>
        <v>#REF!</v>
      </c>
      <c r="AF157" s="1" t="e">
        <f t="shared" si="48"/>
        <v>#REF!</v>
      </c>
    </row>
    <row r="158" spans="3:32" ht="12.75">
      <c r="C158" s="3">
        <f t="shared" si="49"/>
        <v>156</v>
      </c>
      <c r="D158" s="1" t="e">
        <f>IF(#REF!="Ordinary",E157*(1+D$1/100),F158)</f>
        <v>#REF!</v>
      </c>
      <c r="E158" s="1" t="e">
        <f>IF(#REF!="Ordinary",D158-E$2,G158)</f>
        <v>#REF!</v>
      </c>
      <c r="F158" s="1" t="e">
        <f t="shared" si="63"/>
        <v>#REF!</v>
      </c>
      <c r="G158" s="1" t="e">
        <f t="shared" si="66"/>
        <v>#REF!</v>
      </c>
      <c r="I158" s="3">
        <f t="shared" si="50"/>
        <v>156</v>
      </c>
      <c r="J158" s="1" t="e">
        <f t="shared" si="51"/>
        <v>#REF!</v>
      </c>
      <c r="K158" s="1" t="e">
        <f t="shared" si="52"/>
        <v>#REF!</v>
      </c>
      <c r="L158"/>
      <c r="M158" s="3">
        <f t="shared" si="53"/>
        <v>156</v>
      </c>
      <c r="N158" s="1" t="e">
        <f t="shared" si="54"/>
        <v>#REF!</v>
      </c>
      <c r="O158" s="1" t="e">
        <f t="shared" si="55"/>
        <v>#REF!</v>
      </c>
      <c r="P158"/>
      <c r="Q158" s="3">
        <f t="shared" si="56"/>
        <v>156</v>
      </c>
      <c r="R158" s="3">
        <f t="shared" si="57"/>
        <v>156</v>
      </c>
      <c r="S158" s="1">
        <f t="shared" si="64"/>
        <v>238159.57331825508</v>
      </c>
      <c r="T158" s="1">
        <f t="shared" si="65"/>
        <v>992.3315554927294</v>
      </c>
      <c r="U158" s="1">
        <f t="shared" si="58"/>
        <v>239151.90487374782</v>
      </c>
      <c r="X158" s="3">
        <f t="shared" si="59"/>
        <v>156</v>
      </c>
      <c r="Y158" s="1" t="e">
        <f t="shared" si="60"/>
        <v>#REF!</v>
      </c>
      <c r="Z158" s="1" t="e">
        <f t="shared" si="45"/>
        <v>#REF!</v>
      </c>
      <c r="AA158" t="e">
        <f t="shared" si="46"/>
        <v>#REF!</v>
      </c>
      <c r="AB158"/>
      <c r="AC158" s="3">
        <f t="shared" si="61"/>
        <v>156</v>
      </c>
      <c r="AD158" s="1" t="e">
        <f t="shared" si="62"/>
        <v>#REF!</v>
      </c>
      <c r="AE158" s="1" t="e">
        <f t="shared" si="47"/>
        <v>#REF!</v>
      </c>
      <c r="AF158" s="1" t="e">
        <f t="shared" si="48"/>
        <v>#REF!</v>
      </c>
    </row>
    <row r="159" spans="3:32" ht="12.75">
      <c r="C159" s="3">
        <f t="shared" si="49"/>
        <v>157</v>
      </c>
      <c r="D159" s="1" t="e">
        <f>IF(#REF!="Ordinary",E158*(1+D$1/100),F159)</f>
        <v>#REF!</v>
      </c>
      <c r="E159" s="1" t="e">
        <f>IF(#REF!="Ordinary",D159-E$2,G159)</f>
        <v>#REF!</v>
      </c>
      <c r="F159" s="1" t="e">
        <f t="shared" si="63"/>
        <v>#REF!</v>
      </c>
      <c r="G159" s="1" t="e">
        <f t="shared" si="66"/>
        <v>#REF!</v>
      </c>
      <c r="I159" s="3">
        <f t="shared" si="50"/>
        <v>157</v>
      </c>
      <c r="J159" s="1" t="e">
        <f t="shared" si="51"/>
        <v>#REF!</v>
      </c>
      <c r="K159" s="1" t="e">
        <f t="shared" si="52"/>
        <v>#REF!</v>
      </c>
      <c r="L159"/>
      <c r="M159" s="3">
        <f t="shared" si="53"/>
        <v>157</v>
      </c>
      <c r="N159" s="1" t="e">
        <f t="shared" si="54"/>
        <v>#REF!</v>
      </c>
      <c r="O159" s="1" t="e">
        <f t="shared" si="55"/>
        <v>#REF!</v>
      </c>
      <c r="P159"/>
      <c r="Q159" s="3">
        <f t="shared" si="56"/>
        <v>157</v>
      </c>
      <c r="R159" s="3">
        <f t="shared" si="57"/>
        <v>157</v>
      </c>
      <c r="S159" s="1">
        <f t="shared" si="64"/>
        <v>240151.90487374782</v>
      </c>
      <c r="T159" s="1">
        <f t="shared" si="65"/>
        <v>1000.6329369739492</v>
      </c>
      <c r="U159" s="1">
        <f t="shared" si="58"/>
        <v>241152.53781072173</v>
      </c>
      <c r="X159" s="3">
        <f t="shared" si="59"/>
        <v>157</v>
      </c>
      <c r="Y159" s="1" t="e">
        <f t="shared" si="60"/>
        <v>#REF!</v>
      </c>
      <c r="Z159" s="1" t="e">
        <f t="shared" si="45"/>
        <v>#REF!</v>
      </c>
      <c r="AA159" t="e">
        <f t="shared" si="46"/>
        <v>#REF!</v>
      </c>
      <c r="AB159"/>
      <c r="AC159" s="3">
        <f t="shared" si="61"/>
        <v>157</v>
      </c>
      <c r="AD159" s="1" t="e">
        <f t="shared" si="62"/>
        <v>#REF!</v>
      </c>
      <c r="AE159" s="1" t="e">
        <f t="shared" si="47"/>
        <v>#REF!</v>
      </c>
      <c r="AF159" s="1" t="e">
        <f t="shared" si="48"/>
        <v>#REF!</v>
      </c>
    </row>
    <row r="160" spans="3:32" ht="12.75">
      <c r="C160" s="3">
        <f t="shared" si="49"/>
        <v>158</v>
      </c>
      <c r="D160" s="1" t="e">
        <f>IF(#REF!="Ordinary",E159*(1+D$1/100),F160)</f>
        <v>#REF!</v>
      </c>
      <c r="E160" s="1" t="e">
        <f>IF(#REF!="Ordinary",D160-E$2,G160)</f>
        <v>#REF!</v>
      </c>
      <c r="F160" s="1" t="e">
        <f t="shared" si="63"/>
        <v>#REF!</v>
      </c>
      <c r="G160" s="1" t="e">
        <f t="shared" si="66"/>
        <v>#REF!</v>
      </c>
      <c r="I160" s="3">
        <f t="shared" si="50"/>
        <v>158</v>
      </c>
      <c r="J160" s="1" t="e">
        <f t="shared" si="51"/>
        <v>#REF!</v>
      </c>
      <c r="K160" s="1" t="e">
        <f t="shared" si="52"/>
        <v>#REF!</v>
      </c>
      <c r="L160"/>
      <c r="M160" s="3">
        <f t="shared" si="53"/>
        <v>158</v>
      </c>
      <c r="N160" s="1" t="e">
        <f t="shared" si="54"/>
        <v>#REF!</v>
      </c>
      <c r="O160" s="1" t="e">
        <f t="shared" si="55"/>
        <v>#REF!</v>
      </c>
      <c r="P160"/>
      <c r="Q160" s="3">
        <f t="shared" si="56"/>
        <v>158</v>
      </c>
      <c r="R160" s="3">
        <f t="shared" si="57"/>
        <v>158</v>
      </c>
      <c r="S160" s="1">
        <f t="shared" si="64"/>
        <v>242152.53781072173</v>
      </c>
      <c r="T160" s="1">
        <f t="shared" si="65"/>
        <v>1008.9689075446738</v>
      </c>
      <c r="U160" s="1">
        <f t="shared" si="58"/>
        <v>243161.5067182666</v>
      </c>
      <c r="X160" s="3">
        <f t="shared" si="59"/>
        <v>158</v>
      </c>
      <c r="Y160" s="1" t="e">
        <f t="shared" si="60"/>
        <v>#REF!</v>
      </c>
      <c r="Z160" s="1" t="e">
        <f t="shared" si="45"/>
        <v>#REF!</v>
      </c>
      <c r="AA160" t="e">
        <f t="shared" si="46"/>
        <v>#REF!</v>
      </c>
      <c r="AB160"/>
      <c r="AC160" s="3">
        <f t="shared" si="61"/>
        <v>158</v>
      </c>
      <c r="AD160" s="1" t="e">
        <f t="shared" si="62"/>
        <v>#REF!</v>
      </c>
      <c r="AE160" s="1" t="e">
        <f t="shared" si="47"/>
        <v>#REF!</v>
      </c>
      <c r="AF160" s="1" t="e">
        <f t="shared" si="48"/>
        <v>#REF!</v>
      </c>
    </row>
    <row r="161" spans="3:32" ht="12.75">
      <c r="C161" s="3">
        <f t="shared" si="49"/>
        <v>159</v>
      </c>
      <c r="D161" s="1" t="e">
        <f>IF(#REF!="Ordinary",E160*(1+D$1/100),F161)</f>
        <v>#REF!</v>
      </c>
      <c r="E161" s="1" t="e">
        <f>IF(#REF!="Ordinary",D161-E$2,G161)</f>
        <v>#REF!</v>
      </c>
      <c r="F161" s="1" t="e">
        <f t="shared" si="63"/>
        <v>#REF!</v>
      </c>
      <c r="G161" s="1" t="e">
        <f t="shared" si="66"/>
        <v>#REF!</v>
      </c>
      <c r="I161" s="3">
        <f t="shared" si="50"/>
        <v>159</v>
      </c>
      <c r="J161" s="1" t="e">
        <f t="shared" si="51"/>
        <v>#REF!</v>
      </c>
      <c r="K161" s="1" t="e">
        <f t="shared" si="52"/>
        <v>#REF!</v>
      </c>
      <c r="L161"/>
      <c r="M161" s="3">
        <f t="shared" si="53"/>
        <v>159</v>
      </c>
      <c r="N161" s="1" t="e">
        <f t="shared" si="54"/>
        <v>#REF!</v>
      </c>
      <c r="O161" s="1" t="e">
        <f t="shared" si="55"/>
        <v>#REF!</v>
      </c>
      <c r="P161"/>
      <c r="Q161" s="3">
        <f t="shared" si="56"/>
        <v>159</v>
      </c>
      <c r="R161" s="3">
        <f t="shared" si="57"/>
        <v>159</v>
      </c>
      <c r="S161" s="1">
        <f t="shared" si="64"/>
        <v>244161.5067182666</v>
      </c>
      <c r="T161" s="1">
        <f t="shared" si="65"/>
        <v>1017.3396113261109</v>
      </c>
      <c r="U161" s="1">
        <f t="shared" si="58"/>
        <v>245178.84632959266</v>
      </c>
      <c r="X161" s="3">
        <f t="shared" si="59"/>
        <v>159</v>
      </c>
      <c r="Y161" s="1" t="e">
        <f t="shared" si="60"/>
        <v>#REF!</v>
      </c>
      <c r="Z161" s="1" t="e">
        <f t="shared" si="45"/>
        <v>#REF!</v>
      </c>
      <c r="AA161" t="e">
        <f t="shared" si="46"/>
        <v>#REF!</v>
      </c>
      <c r="AB161"/>
      <c r="AC161" s="3">
        <f t="shared" si="61"/>
        <v>159</v>
      </c>
      <c r="AD161" s="1" t="e">
        <f t="shared" si="62"/>
        <v>#REF!</v>
      </c>
      <c r="AE161" s="1" t="e">
        <f t="shared" si="47"/>
        <v>#REF!</v>
      </c>
      <c r="AF161" s="1" t="e">
        <f t="shared" si="48"/>
        <v>#REF!</v>
      </c>
    </row>
    <row r="162" spans="3:32" ht="12.75">
      <c r="C162" s="3">
        <f t="shared" si="49"/>
        <v>160</v>
      </c>
      <c r="D162" s="1" t="e">
        <f>IF(#REF!="Ordinary",E161*(1+D$1/100),F162)</f>
        <v>#REF!</v>
      </c>
      <c r="E162" s="1" t="e">
        <f>IF(#REF!="Ordinary",D162-E$2,G162)</f>
        <v>#REF!</v>
      </c>
      <c r="F162" s="1" t="e">
        <f t="shared" si="63"/>
        <v>#REF!</v>
      </c>
      <c r="G162" s="1" t="e">
        <f t="shared" si="66"/>
        <v>#REF!</v>
      </c>
      <c r="I162" s="3">
        <f t="shared" si="50"/>
        <v>160</v>
      </c>
      <c r="J162" s="1" t="e">
        <f t="shared" si="51"/>
        <v>#REF!</v>
      </c>
      <c r="K162" s="1" t="e">
        <f t="shared" si="52"/>
        <v>#REF!</v>
      </c>
      <c r="L162"/>
      <c r="M162" s="3">
        <f t="shared" si="53"/>
        <v>160</v>
      </c>
      <c r="N162" s="1" t="e">
        <f t="shared" si="54"/>
        <v>#REF!</v>
      </c>
      <c r="O162" s="1" t="e">
        <f t="shared" si="55"/>
        <v>#REF!</v>
      </c>
      <c r="P162"/>
      <c r="Q162" s="3">
        <f t="shared" si="56"/>
        <v>160</v>
      </c>
      <c r="R162" s="3">
        <f t="shared" si="57"/>
        <v>160</v>
      </c>
      <c r="S162" s="1">
        <f t="shared" si="64"/>
        <v>246178.84632959266</v>
      </c>
      <c r="T162" s="1">
        <f t="shared" si="65"/>
        <v>1025.7451930399693</v>
      </c>
      <c r="U162" s="1">
        <f t="shared" si="58"/>
        <v>247204.59152263257</v>
      </c>
      <c r="X162" s="3">
        <f t="shared" si="59"/>
        <v>160</v>
      </c>
      <c r="Y162" s="1" t="e">
        <f t="shared" si="60"/>
        <v>#REF!</v>
      </c>
      <c r="Z162" s="1" t="e">
        <f t="shared" si="45"/>
        <v>#REF!</v>
      </c>
      <c r="AA162" t="e">
        <f t="shared" si="46"/>
        <v>#REF!</v>
      </c>
      <c r="AB162"/>
      <c r="AC162" s="3">
        <f t="shared" si="61"/>
        <v>160</v>
      </c>
      <c r="AD162" s="1" t="e">
        <f t="shared" si="62"/>
        <v>#REF!</v>
      </c>
      <c r="AE162" s="1" t="e">
        <f t="shared" si="47"/>
        <v>#REF!</v>
      </c>
      <c r="AF162" s="1" t="e">
        <f t="shared" si="48"/>
        <v>#REF!</v>
      </c>
    </row>
    <row r="163" spans="3:32" ht="12.75">
      <c r="C163" s="3">
        <f t="shared" si="49"/>
        <v>161</v>
      </c>
      <c r="D163" s="1" t="e">
        <f>IF(#REF!="Ordinary",E162*(1+D$1/100),F163)</f>
        <v>#REF!</v>
      </c>
      <c r="E163" s="1" t="e">
        <f>IF(#REF!="Ordinary",D163-E$2,G163)</f>
        <v>#REF!</v>
      </c>
      <c r="F163" s="1" t="e">
        <f t="shared" si="63"/>
        <v>#REF!</v>
      </c>
      <c r="G163" s="1" t="e">
        <f t="shared" si="66"/>
        <v>#REF!</v>
      </c>
      <c r="I163" s="3">
        <f t="shared" si="50"/>
        <v>161</v>
      </c>
      <c r="J163" s="1" t="e">
        <f t="shared" si="51"/>
        <v>#REF!</v>
      </c>
      <c r="K163" s="1" t="e">
        <f t="shared" si="52"/>
        <v>#REF!</v>
      </c>
      <c r="L163"/>
      <c r="M163" s="3">
        <f t="shared" si="53"/>
        <v>161</v>
      </c>
      <c r="N163" s="1" t="e">
        <f t="shared" si="54"/>
        <v>#REF!</v>
      </c>
      <c r="O163" s="1" t="e">
        <f t="shared" si="55"/>
        <v>#REF!</v>
      </c>
      <c r="P163"/>
      <c r="Q163" s="3">
        <f t="shared" si="56"/>
        <v>161</v>
      </c>
      <c r="R163" s="3">
        <f t="shared" si="57"/>
        <v>161</v>
      </c>
      <c r="S163" s="1">
        <f t="shared" si="64"/>
        <v>248204.59152263257</v>
      </c>
      <c r="T163" s="1">
        <f t="shared" si="65"/>
        <v>1034.185798010969</v>
      </c>
      <c r="U163" s="1">
        <f t="shared" si="58"/>
        <v>249238.77732064357</v>
      </c>
      <c r="X163" s="3">
        <f t="shared" si="59"/>
        <v>161</v>
      </c>
      <c r="Y163" s="1" t="e">
        <f t="shared" si="60"/>
        <v>#REF!</v>
      </c>
      <c r="Z163" s="1" t="e">
        <f t="shared" si="45"/>
        <v>#REF!</v>
      </c>
      <c r="AA163" t="e">
        <f t="shared" si="46"/>
        <v>#REF!</v>
      </c>
      <c r="AB163"/>
      <c r="AC163" s="3">
        <f t="shared" si="61"/>
        <v>161</v>
      </c>
      <c r="AD163" s="1" t="e">
        <f t="shared" si="62"/>
        <v>#REF!</v>
      </c>
      <c r="AE163" s="1" t="e">
        <f t="shared" si="47"/>
        <v>#REF!</v>
      </c>
      <c r="AF163" s="1" t="e">
        <f t="shared" si="48"/>
        <v>#REF!</v>
      </c>
    </row>
    <row r="164" spans="3:32" ht="12.75">
      <c r="C164" s="3">
        <f t="shared" si="49"/>
        <v>162</v>
      </c>
      <c r="D164" s="1" t="e">
        <f>IF(#REF!="Ordinary",E163*(1+D$1/100),F164)</f>
        <v>#REF!</v>
      </c>
      <c r="E164" s="1" t="e">
        <f>IF(#REF!="Ordinary",D164-E$2,G164)</f>
        <v>#REF!</v>
      </c>
      <c r="F164" s="1" t="e">
        <f t="shared" si="63"/>
        <v>#REF!</v>
      </c>
      <c r="G164" s="1" t="e">
        <f t="shared" si="66"/>
        <v>#REF!</v>
      </c>
      <c r="I164" s="3">
        <f t="shared" si="50"/>
        <v>162</v>
      </c>
      <c r="J164" s="1" t="e">
        <f t="shared" si="51"/>
        <v>#REF!</v>
      </c>
      <c r="K164" s="1" t="e">
        <f t="shared" si="52"/>
        <v>#REF!</v>
      </c>
      <c r="L164"/>
      <c r="M164" s="3">
        <f t="shared" si="53"/>
        <v>162</v>
      </c>
      <c r="N164" s="1" t="e">
        <f t="shared" si="54"/>
        <v>#REF!</v>
      </c>
      <c r="O164" s="1" t="e">
        <f t="shared" si="55"/>
        <v>#REF!</v>
      </c>
      <c r="P164"/>
      <c r="Q164" s="3">
        <f t="shared" si="56"/>
        <v>162</v>
      </c>
      <c r="R164" s="3">
        <f t="shared" si="57"/>
        <v>162</v>
      </c>
      <c r="S164" s="1">
        <f t="shared" si="64"/>
        <v>250238.77732064357</v>
      </c>
      <c r="T164" s="1">
        <f t="shared" si="65"/>
        <v>1042.6615721693481</v>
      </c>
      <c r="U164" s="1">
        <f t="shared" si="58"/>
        <v>251281.43889281296</v>
      </c>
      <c r="X164" s="3">
        <f t="shared" si="59"/>
        <v>162</v>
      </c>
      <c r="Y164" s="1" t="e">
        <f t="shared" si="60"/>
        <v>#REF!</v>
      </c>
      <c r="Z164" s="1" t="e">
        <f t="shared" si="45"/>
        <v>#REF!</v>
      </c>
      <c r="AA164" t="e">
        <f t="shared" si="46"/>
        <v>#REF!</v>
      </c>
      <c r="AB164"/>
      <c r="AC164" s="3">
        <f t="shared" si="61"/>
        <v>162</v>
      </c>
      <c r="AD164" s="1" t="e">
        <f t="shared" si="62"/>
        <v>#REF!</v>
      </c>
      <c r="AE164" s="1" t="e">
        <f t="shared" si="47"/>
        <v>#REF!</v>
      </c>
      <c r="AF164" s="1" t="e">
        <f t="shared" si="48"/>
        <v>#REF!</v>
      </c>
    </row>
    <row r="165" spans="3:32" ht="12.75">
      <c r="C165" s="3">
        <f t="shared" si="49"/>
        <v>163</v>
      </c>
      <c r="D165" s="1" t="e">
        <f>IF(#REF!="Ordinary",E164*(1+D$1/100),F165)</f>
        <v>#REF!</v>
      </c>
      <c r="E165" s="1" t="e">
        <f>IF(#REF!="Ordinary",D165-E$2,G165)</f>
        <v>#REF!</v>
      </c>
      <c r="F165" s="1" t="e">
        <f t="shared" si="63"/>
        <v>#REF!</v>
      </c>
      <c r="G165" s="1" t="e">
        <f t="shared" si="66"/>
        <v>#REF!</v>
      </c>
      <c r="I165" s="3">
        <f t="shared" si="50"/>
        <v>163</v>
      </c>
      <c r="J165" s="1" t="e">
        <f t="shared" si="51"/>
        <v>#REF!</v>
      </c>
      <c r="K165" s="1" t="e">
        <f t="shared" si="52"/>
        <v>#REF!</v>
      </c>
      <c r="L165"/>
      <c r="M165" s="3">
        <f t="shared" si="53"/>
        <v>163</v>
      </c>
      <c r="N165" s="1" t="e">
        <f t="shared" si="54"/>
        <v>#REF!</v>
      </c>
      <c r="O165" s="1" t="e">
        <f t="shared" si="55"/>
        <v>#REF!</v>
      </c>
      <c r="P165"/>
      <c r="Q165" s="3">
        <f t="shared" si="56"/>
        <v>163</v>
      </c>
      <c r="R165" s="3">
        <f t="shared" si="57"/>
        <v>163</v>
      </c>
      <c r="S165" s="1">
        <f t="shared" si="64"/>
        <v>252281.43889281296</v>
      </c>
      <c r="T165" s="1">
        <f t="shared" si="65"/>
        <v>1051.1726620533873</v>
      </c>
      <c r="U165" s="1">
        <f t="shared" si="58"/>
        <v>253332.61155486628</v>
      </c>
      <c r="X165" s="3">
        <f t="shared" si="59"/>
        <v>163</v>
      </c>
      <c r="Y165" s="1" t="e">
        <f t="shared" si="60"/>
        <v>#REF!</v>
      </c>
      <c r="Z165" s="1" t="e">
        <f t="shared" si="45"/>
        <v>#REF!</v>
      </c>
      <c r="AA165" t="e">
        <f t="shared" si="46"/>
        <v>#REF!</v>
      </c>
      <c r="AB165"/>
      <c r="AC165" s="3">
        <f t="shared" si="61"/>
        <v>163</v>
      </c>
      <c r="AD165" s="1" t="e">
        <f t="shared" si="62"/>
        <v>#REF!</v>
      </c>
      <c r="AE165" s="1" t="e">
        <f t="shared" si="47"/>
        <v>#REF!</v>
      </c>
      <c r="AF165" s="1" t="e">
        <f t="shared" si="48"/>
        <v>#REF!</v>
      </c>
    </row>
    <row r="166" spans="3:32" ht="12.75">
      <c r="C166" s="3">
        <f t="shared" si="49"/>
        <v>164</v>
      </c>
      <c r="D166" s="1" t="e">
        <f>IF(#REF!="Ordinary",E165*(1+D$1/100),F166)</f>
        <v>#REF!</v>
      </c>
      <c r="E166" s="1" t="e">
        <f>IF(#REF!="Ordinary",D166-E$2,G166)</f>
        <v>#REF!</v>
      </c>
      <c r="F166" s="1" t="e">
        <f t="shared" si="63"/>
        <v>#REF!</v>
      </c>
      <c r="G166" s="1" t="e">
        <f t="shared" si="66"/>
        <v>#REF!</v>
      </c>
      <c r="I166" s="3">
        <f t="shared" si="50"/>
        <v>164</v>
      </c>
      <c r="J166" s="1" t="e">
        <f t="shared" si="51"/>
        <v>#REF!</v>
      </c>
      <c r="K166" s="1" t="e">
        <f t="shared" si="52"/>
        <v>#REF!</v>
      </c>
      <c r="L166"/>
      <c r="M166" s="3">
        <f t="shared" si="53"/>
        <v>164</v>
      </c>
      <c r="N166" s="1" t="e">
        <f t="shared" si="54"/>
        <v>#REF!</v>
      </c>
      <c r="O166" s="1" t="e">
        <f t="shared" si="55"/>
        <v>#REF!</v>
      </c>
      <c r="P166"/>
      <c r="Q166" s="3">
        <f t="shared" si="56"/>
        <v>164</v>
      </c>
      <c r="R166" s="3">
        <f t="shared" si="57"/>
        <v>164</v>
      </c>
      <c r="S166" s="1">
        <f t="shared" si="64"/>
        <v>254332.61155486628</v>
      </c>
      <c r="T166" s="1">
        <f t="shared" si="65"/>
        <v>1059.7192148119427</v>
      </c>
      <c r="U166" s="1">
        <f t="shared" si="58"/>
        <v>255392.33076967823</v>
      </c>
      <c r="X166" s="3">
        <f t="shared" si="59"/>
        <v>164</v>
      </c>
      <c r="Y166" s="1" t="e">
        <f t="shared" si="60"/>
        <v>#REF!</v>
      </c>
      <c r="Z166" s="1" t="e">
        <f t="shared" si="45"/>
        <v>#REF!</v>
      </c>
      <c r="AA166" t="e">
        <f t="shared" si="46"/>
        <v>#REF!</v>
      </c>
      <c r="AB166"/>
      <c r="AC166" s="3">
        <f t="shared" si="61"/>
        <v>164</v>
      </c>
      <c r="AD166" s="1" t="e">
        <f t="shared" si="62"/>
        <v>#REF!</v>
      </c>
      <c r="AE166" s="1" t="e">
        <f t="shared" si="47"/>
        <v>#REF!</v>
      </c>
      <c r="AF166" s="1" t="e">
        <f t="shared" si="48"/>
        <v>#REF!</v>
      </c>
    </row>
    <row r="167" spans="3:32" ht="12.75">
      <c r="C167" s="3">
        <f t="shared" si="49"/>
        <v>165</v>
      </c>
      <c r="D167" s="1" t="e">
        <f>IF(#REF!="Ordinary",E166*(1+D$1/100),F167)</f>
        <v>#REF!</v>
      </c>
      <c r="E167" s="1" t="e">
        <f>IF(#REF!="Ordinary",D167-E$2,G167)</f>
        <v>#REF!</v>
      </c>
      <c r="F167" s="1" t="e">
        <f t="shared" si="63"/>
        <v>#REF!</v>
      </c>
      <c r="G167" s="1" t="e">
        <f t="shared" si="66"/>
        <v>#REF!</v>
      </c>
      <c r="I167" s="3">
        <f t="shared" si="50"/>
        <v>165</v>
      </c>
      <c r="J167" s="1" t="e">
        <f t="shared" si="51"/>
        <v>#REF!</v>
      </c>
      <c r="K167" s="1" t="e">
        <f t="shared" si="52"/>
        <v>#REF!</v>
      </c>
      <c r="L167"/>
      <c r="M167" s="3">
        <f t="shared" si="53"/>
        <v>165</v>
      </c>
      <c r="N167" s="1" t="e">
        <f t="shared" si="54"/>
        <v>#REF!</v>
      </c>
      <c r="O167" s="1" t="e">
        <f t="shared" si="55"/>
        <v>#REF!</v>
      </c>
      <c r="P167"/>
      <c r="Q167" s="3">
        <f t="shared" si="56"/>
        <v>165</v>
      </c>
      <c r="R167" s="3">
        <f t="shared" si="57"/>
        <v>165</v>
      </c>
      <c r="S167" s="1">
        <f t="shared" si="64"/>
        <v>256392.33076967823</v>
      </c>
      <c r="T167" s="1">
        <f t="shared" si="65"/>
        <v>1068.3013782069927</v>
      </c>
      <c r="U167" s="1">
        <f t="shared" si="58"/>
        <v>257460.63214788522</v>
      </c>
      <c r="X167" s="3">
        <f t="shared" si="59"/>
        <v>165</v>
      </c>
      <c r="Y167" s="1" t="e">
        <f t="shared" si="60"/>
        <v>#REF!</v>
      </c>
      <c r="Z167" s="1" t="e">
        <f t="shared" si="45"/>
        <v>#REF!</v>
      </c>
      <c r="AA167" t="e">
        <f t="shared" si="46"/>
        <v>#REF!</v>
      </c>
      <c r="AB167"/>
      <c r="AC167" s="3">
        <f t="shared" si="61"/>
        <v>165</v>
      </c>
      <c r="AD167" s="1" t="e">
        <f t="shared" si="62"/>
        <v>#REF!</v>
      </c>
      <c r="AE167" s="1" t="e">
        <f t="shared" si="47"/>
        <v>#REF!</v>
      </c>
      <c r="AF167" s="1" t="e">
        <f t="shared" si="48"/>
        <v>#REF!</v>
      </c>
    </row>
    <row r="168" spans="3:32" ht="12.75">
      <c r="C168" s="3">
        <f t="shared" si="49"/>
        <v>166</v>
      </c>
      <c r="D168" s="1" t="e">
        <f>IF(#REF!="Ordinary",E167*(1+D$1/100),F168)</f>
        <v>#REF!</v>
      </c>
      <c r="E168" s="1" t="e">
        <f>IF(#REF!="Ordinary",D168-E$2,G168)</f>
        <v>#REF!</v>
      </c>
      <c r="F168" s="1" t="e">
        <f t="shared" si="63"/>
        <v>#REF!</v>
      </c>
      <c r="G168" s="1" t="e">
        <f t="shared" si="66"/>
        <v>#REF!</v>
      </c>
      <c r="I168" s="3">
        <f t="shared" si="50"/>
        <v>166</v>
      </c>
      <c r="J168" s="1" t="e">
        <f t="shared" si="51"/>
        <v>#REF!</v>
      </c>
      <c r="K168" s="1" t="e">
        <f t="shared" si="52"/>
        <v>#REF!</v>
      </c>
      <c r="L168"/>
      <c r="M168" s="3">
        <f t="shared" si="53"/>
        <v>166</v>
      </c>
      <c r="N168" s="1" t="e">
        <f t="shared" si="54"/>
        <v>#REF!</v>
      </c>
      <c r="O168" s="1" t="e">
        <f t="shared" si="55"/>
        <v>#REF!</v>
      </c>
      <c r="P168"/>
      <c r="Q168" s="3">
        <f t="shared" si="56"/>
        <v>166</v>
      </c>
      <c r="R168" s="3">
        <f t="shared" si="57"/>
        <v>166</v>
      </c>
      <c r="S168" s="1">
        <f t="shared" si="64"/>
        <v>258460.63214788522</v>
      </c>
      <c r="T168" s="1">
        <f t="shared" si="65"/>
        <v>1076.9193006161884</v>
      </c>
      <c r="U168" s="1">
        <f t="shared" si="58"/>
        <v>259537.55144850147</v>
      </c>
      <c r="X168" s="3">
        <f t="shared" si="59"/>
        <v>166</v>
      </c>
      <c r="Y168" s="1" t="e">
        <f t="shared" si="60"/>
        <v>#REF!</v>
      </c>
      <c r="Z168" s="1" t="e">
        <f t="shared" si="45"/>
        <v>#REF!</v>
      </c>
      <c r="AA168" t="e">
        <f t="shared" si="46"/>
        <v>#REF!</v>
      </c>
      <c r="AB168"/>
      <c r="AC168" s="3">
        <f t="shared" si="61"/>
        <v>166</v>
      </c>
      <c r="AD168" s="1" t="e">
        <f t="shared" si="62"/>
        <v>#REF!</v>
      </c>
      <c r="AE168" s="1" t="e">
        <f t="shared" si="47"/>
        <v>#REF!</v>
      </c>
      <c r="AF168" s="1" t="e">
        <f t="shared" si="48"/>
        <v>#REF!</v>
      </c>
    </row>
    <row r="169" spans="3:32" ht="12.75">
      <c r="C169" s="3">
        <f t="shared" si="49"/>
        <v>167</v>
      </c>
      <c r="D169" s="1" t="e">
        <f>IF(#REF!="Ordinary",E168*(1+D$1/100),F169)</f>
        <v>#REF!</v>
      </c>
      <c r="E169" s="1" t="e">
        <f>IF(#REF!="Ordinary",D169-E$2,G169)</f>
        <v>#REF!</v>
      </c>
      <c r="F169" s="1" t="e">
        <f t="shared" si="63"/>
        <v>#REF!</v>
      </c>
      <c r="G169" s="1" t="e">
        <f t="shared" si="66"/>
        <v>#REF!</v>
      </c>
      <c r="I169" s="3">
        <f t="shared" si="50"/>
        <v>167</v>
      </c>
      <c r="J169" s="1" t="e">
        <f t="shared" si="51"/>
        <v>#REF!</v>
      </c>
      <c r="K169" s="1" t="e">
        <f t="shared" si="52"/>
        <v>#REF!</v>
      </c>
      <c r="L169"/>
      <c r="M169" s="3">
        <f t="shared" si="53"/>
        <v>167</v>
      </c>
      <c r="N169" s="1" t="e">
        <f t="shared" si="54"/>
        <v>#REF!</v>
      </c>
      <c r="O169" s="1" t="e">
        <f t="shared" si="55"/>
        <v>#REF!</v>
      </c>
      <c r="P169"/>
      <c r="Q169" s="3">
        <f t="shared" si="56"/>
        <v>167</v>
      </c>
      <c r="R169" s="3">
        <f t="shared" si="57"/>
        <v>167</v>
      </c>
      <c r="S169" s="1">
        <f t="shared" si="64"/>
        <v>260537.55144850147</v>
      </c>
      <c r="T169" s="1">
        <f t="shared" si="65"/>
        <v>1085.5731310354229</v>
      </c>
      <c r="U169" s="1">
        <f t="shared" si="58"/>
        <v>261623.12457953687</v>
      </c>
      <c r="X169" s="3">
        <f t="shared" si="59"/>
        <v>167</v>
      </c>
      <c r="Y169" s="1" t="e">
        <f t="shared" si="60"/>
        <v>#REF!</v>
      </c>
      <c r="Z169" s="1" t="e">
        <f t="shared" si="45"/>
        <v>#REF!</v>
      </c>
      <c r="AA169" t="e">
        <f t="shared" si="46"/>
        <v>#REF!</v>
      </c>
      <c r="AB169"/>
      <c r="AC169" s="3">
        <f t="shared" si="61"/>
        <v>167</v>
      </c>
      <c r="AD169" s="1" t="e">
        <f t="shared" si="62"/>
        <v>#REF!</v>
      </c>
      <c r="AE169" s="1" t="e">
        <f t="shared" si="47"/>
        <v>#REF!</v>
      </c>
      <c r="AF169" s="1" t="e">
        <f t="shared" si="48"/>
        <v>#REF!</v>
      </c>
    </row>
    <row r="170" spans="3:32" ht="12.75">
      <c r="C170" s="3">
        <f t="shared" si="49"/>
        <v>168</v>
      </c>
      <c r="D170" s="1" t="e">
        <f>IF(#REF!="Ordinary",E169*(1+D$1/100),F170)</f>
        <v>#REF!</v>
      </c>
      <c r="E170" s="1" t="e">
        <f>IF(#REF!="Ordinary",D170-E$2,G170)</f>
        <v>#REF!</v>
      </c>
      <c r="F170" s="1" t="e">
        <f t="shared" si="63"/>
        <v>#REF!</v>
      </c>
      <c r="G170" s="1" t="e">
        <f t="shared" si="66"/>
        <v>#REF!</v>
      </c>
      <c r="I170" s="3">
        <f t="shared" si="50"/>
        <v>168</v>
      </c>
      <c r="J170" s="1" t="e">
        <f t="shared" si="51"/>
        <v>#REF!</v>
      </c>
      <c r="K170" s="1" t="e">
        <f t="shared" si="52"/>
        <v>#REF!</v>
      </c>
      <c r="L170"/>
      <c r="M170" s="3">
        <f t="shared" si="53"/>
        <v>168</v>
      </c>
      <c r="N170" s="1" t="e">
        <f t="shared" si="54"/>
        <v>#REF!</v>
      </c>
      <c r="O170" s="1" t="e">
        <f t="shared" si="55"/>
        <v>#REF!</v>
      </c>
      <c r="P170"/>
      <c r="Q170" s="3">
        <f t="shared" si="56"/>
        <v>168</v>
      </c>
      <c r="R170" s="3">
        <f t="shared" si="57"/>
        <v>168</v>
      </c>
      <c r="S170" s="1">
        <f t="shared" si="64"/>
        <v>262623.12457953684</v>
      </c>
      <c r="T170" s="1">
        <f t="shared" si="65"/>
        <v>1094.2630190814034</v>
      </c>
      <c r="U170" s="1">
        <f t="shared" si="58"/>
        <v>263717.3875986183</v>
      </c>
      <c r="X170" s="3">
        <f t="shared" si="59"/>
        <v>168</v>
      </c>
      <c r="Y170" s="1" t="e">
        <f t="shared" si="60"/>
        <v>#REF!</v>
      </c>
      <c r="Z170" s="1" t="e">
        <f t="shared" si="45"/>
        <v>#REF!</v>
      </c>
      <c r="AA170" t="e">
        <f t="shared" si="46"/>
        <v>#REF!</v>
      </c>
      <c r="AB170"/>
      <c r="AC170" s="3">
        <f t="shared" si="61"/>
        <v>168</v>
      </c>
      <c r="AD170" s="1" t="e">
        <f t="shared" si="62"/>
        <v>#REF!</v>
      </c>
      <c r="AE170" s="1" t="e">
        <f t="shared" si="47"/>
        <v>#REF!</v>
      </c>
      <c r="AF170" s="1" t="e">
        <f t="shared" si="48"/>
        <v>#REF!</v>
      </c>
    </row>
    <row r="171" spans="3:32" ht="12.75">
      <c r="C171" s="3">
        <f t="shared" si="49"/>
        <v>169</v>
      </c>
      <c r="D171" s="1" t="e">
        <f>IF(#REF!="Ordinary",E170*(1+D$1/100),F171)</f>
        <v>#REF!</v>
      </c>
      <c r="E171" s="1" t="e">
        <f>IF(#REF!="Ordinary",D171-E$2,G171)</f>
        <v>#REF!</v>
      </c>
      <c r="F171" s="1" t="e">
        <f t="shared" si="63"/>
        <v>#REF!</v>
      </c>
      <c r="G171" s="1" t="e">
        <f t="shared" si="66"/>
        <v>#REF!</v>
      </c>
      <c r="I171" s="3">
        <f t="shared" si="50"/>
        <v>169</v>
      </c>
      <c r="J171" s="1" t="e">
        <f t="shared" si="51"/>
        <v>#REF!</v>
      </c>
      <c r="K171" s="1" t="e">
        <f t="shared" si="52"/>
        <v>#REF!</v>
      </c>
      <c r="L171"/>
      <c r="M171" s="3">
        <f t="shared" si="53"/>
        <v>169</v>
      </c>
      <c r="N171" s="1" t="e">
        <f t="shared" si="54"/>
        <v>#REF!</v>
      </c>
      <c r="O171" s="1" t="e">
        <f t="shared" si="55"/>
        <v>#REF!</v>
      </c>
      <c r="P171"/>
      <c r="Q171" s="3">
        <f t="shared" si="56"/>
        <v>169</v>
      </c>
      <c r="R171" s="3">
        <f t="shared" si="57"/>
        <v>169</v>
      </c>
      <c r="S171" s="1">
        <f t="shared" si="64"/>
        <v>264717.3875986183</v>
      </c>
      <c r="T171" s="1">
        <f t="shared" si="65"/>
        <v>1102.9891149942428</v>
      </c>
      <c r="U171" s="1">
        <f t="shared" si="58"/>
        <v>265820.37671361264</v>
      </c>
      <c r="X171" s="3">
        <f t="shared" si="59"/>
        <v>169</v>
      </c>
      <c r="Y171" s="1" t="e">
        <f t="shared" si="60"/>
        <v>#REF!</v>
      </c>
      <c r="Z171" s="1" t="e">
        <f t="shared" si="45"/>
        <v>#REF!</v>
      </c>
      <c r="AA171" t="e">
        <f t="shared" si="46"/>
        <v>#REF!</v>
      </c>
      <c r="AB171"/>
      <c r="AC171" s="3">
        <f t="shared" si="61"/>
        <v>169</v>
      </c>
      <c r="AD171" s="1" t="e">
        <f t="shared" si="62"/>
        <v>#REF!</v>
      </c>
      <c r="AE171" s="1" t="e">
        <f t="shared" si="47"/>
        <v>#REF!</v>
      </c>
      <c r="AF171" s="1" t="e">
        <f t="shared" si="48"/>
        <v>#REF!</v>
      </c>
    </row>
    <row r="172" spans="3:32" ht="12.75">
      <c r="C172" s="3">
        <f t="shared" si="49"/>
        <v>170</v>
      </c>
      <c r="D172" s="1" t="e">
        <f>IF(#REF!="Ordinary",E171*(1+D$1/100),F172)</f>
        <v>#REF!</v>
      </c>
      <c r="E172" s="1" t="e">
        <f>IF(#REF!="Ordinary",D172-E$2,G172)</f>
        <v>#REF!</v>
      </c>
      <c r="F172" s="1" t="e">
        <f t="shared" si="63"/>
        <v>#REF!</v>
      </c>
      <c r="G172" s="1" t="e">
        <f t="shared" si="66"/>
        <v>#REF!</v>
      </c>
      <c r="I172" s="3">
        <f t="shared" si="50"/>
        <v>170</v>
      </c>
      <c r="J172" s="1" t="e">
        <f t="shared" si="51"/>
        <v>#REF!</v>
      </c>
      <c r="K172" s="1" t="e">
        <f t="shared" si="52"/>
        <v>#REF!</v>
      </c>
      <c r="L172"/>
      <c r="M172" s="3">
        <f t="shared" si="53"/>
        <v>170</v>
      </c>
      <c r="N172" s="1" t="e">
        <f t="shared" si="54"/>
        <v>#REF!</v>
      </c>
      <c r="O172" s="1" t="e">
        <f t="shared" si="55"/>
        <v>#REF!</v>
      </c>
      <c r="P172"/>
      <c r="Q172" s="3">
        <f t="shared" si="56"/>
        <v>170</v>
      </c>
      <c r="R172" s="3">
        <f t="shared" si="57"/>
        <v>170</v>
      </c>
      <c r="S172" s="1">
        <f t="shared" si="64"/>
        <v>266820.37671361264</v>
      </c>
      <c r="T172" s="1">
        <f t="shared" si="65"/>
        <v>1111.7515696400526</v>
      </c>
      <c r="U172" s="1">
        <f t="shared" si="58"/>
        <v>267932.1282832526</v>
      </c>
      <c r="X172" s="3">
        <f t="shared" si="59"/>
        <v>170</v>
      </c>
      <c r="Y172" s="1" t="e">
        <f t="shared" si="60"/>
        <v>#REF!</v>
      </c>
      <c r="Z172" s="1" t="e">
        <f t="shared" si="45"/>
        <v>#REF!</v>
      </c>
      <c r="AA172" t="e">
        <f t="shared" si="46"/>
        <v>#REF!</v>
      </c>
      <c r="AB172"/>
      <c r="AC172" s="3">
        <f t="shared" si="61"/>
        <v>170</v>
      </c>
      <c r="AD172" s="1" t="e">
        <f t="shared" si="62"/>
        <v>#REF!</v>
      </c>
      <c r="AE172" s="1" t="e">
        <f t="shared" si="47"/>
        <v>#REF!</v>
      </c>
      <c r="AF172" s="1" t="e">
        <f t="shared" si="48"/>
        <v>#REF!</v>
      </c>
    </row>
    <row r="173" spans="3:32" ht="12.75">
      <c r="C173" s="3">
        <f t="shared" si="49"/>
        <v>171</v>
      </c>
      <c r="D173" s="1" t="e">
        <f>IF(#REF!="Ordinary",E172*(1+D$1/100),F173)</f>
        <v>#REF!</v>
      </c>
      <c r="E173" s="1" t="e">
        <f>IF(#REF!="Ordinary",D173-E$2,G173)</f>
        <v>#REF!</v>
      </c>
      <c r="F173" s="1" t="e">
        <f t="shared" si="63"/>
        <v>#REF!</v>
      </c>
      <c r="G173" s="1" t="e">
        <f t="shared" si="66"/>
        <v>#REF!</v>
      </c>
      <c r="I173" s="3">
        <f t="shared" si="50"/>
        <v>171</v>
      </c>
      <c r="J173" s="1" t="e">
        <f t="shared" si="51"/>
        <v>#REF!</v>
      </c>
      <c r="K173" s="1" t="e">
        <f t="shared" si="52"/>
        <v>#REF!</v>
      </c>
      <c r="L173"/>
      <c r="M173" s="3">
        <f t="shared" si="53"/>
        <v>171</v>
      </c>
      <c r="N173" s="1" t="e">
        <f t="shared" si="54"/>
        <v>#REF!</v>
      </c>
      <c r="O173" s="1" t="e">
        <f t="shared" si="55"/>
        <v>#REF!</v>
      </c>
      <c r="P173"/>
      <c r="Q173" s="3">
        <f t="shared" si="56"/>
        <v>171</v>
      </c>
      <c r="R173" s="3">
        <f t="shared" si="57"/>
        <v>171</v>
      </c>
      <c r="S173" s="1">
        <f t="shared" si="64"/>
        <v>268932.1282832526</v>
      </c>
      <c r="T173" s="1">
        <f t="shared" si="65"/>
        <v>1120.5505345135525</v>
      </c>
      <c r="U173" s="1">
        <f t="shared" si="58"/>
        <v>270052.67881776614</v>
      </c>
      <c r="X173" s="3">
        <f t="shared" si="59"/>
        <v>171</v>
      </c>
      <c r="Y173" s="1" t="e">
        <f t="shared" si="60"/>
        <v>#REF!</v>
      </c>
      <c r="Z173" s="1" t="e">
        <f t="shared" si="45"/>
        <v>#REF!</v>
      </c>
      <c r="AA173" t="e">
        <f t="shared" si="46"/>
        <v>#REF!</v>
      </c>
      <c r="AB173"/>
      <c r="AC173" s="3">
        <f t="shared" si="61"/>
        <v>171</v>
      </c>
      <c r="AD173" s="1" t="e">
        <f t="shared" si="62"/>
        <v>#REF!</v>
      </c>
      <c r="AE173" s="1" t="e">
        <f t="shared" si="47"/>
        <v>#REF!</v>
      </c>
      <c r="AF173" s="1" t="e">
        <f t="shared" si="48"/>
        <v>#REF!</v>
      </c>
    </row>
    <row r="174" spans="3:32" ht="12.75">
      <c r="C174" s="3">
        <f t="shared" si="49"/>
        <v>172</v>
      </c>
      <c r="D174" s="1" t="e">
        <f>IF(#REF!="Ordinary",E173*(1+D$1/100),F174)</f>
        <v>#REF!</v>
      </c>
      <c r="E174" s="1" t="e">
        <f>IF(#REF!="Ordinary",D174-E$2,G174)</f>
        <v>#REF!</v>
      </c>
      <c r="F174" s="1" t="e">
        <f t="shared" si="63"/>
        <v>#REF!</v>
      </c>
      <c r="G174" s="1" t="e">
        <f t="shared" si="66"/>
        <v>#REF!</v>
      </c>
      <c r="I174" s="3">
        <f t="shared" si="50"/>
        <v>172</v>
      </c>
      <c r="J174" s="1" t="e">
        <f t="shared" si="51"/>
        <v>#REF!</v>
      </c>
      <c r="K174" s="1" t="e">
        <f t="shared" si="52"/>
        <v>#REF!</v>
      </c>
      <c r="L174"/>
      <c r="M174" s="3">
        <f t="shared" si="53"/>
        <v>172</v>
      </c>
      <c r="N174" s="1" t="e">
        <f t="shared" si="54"/>
        <v>#REF!</v>
      </c>
      <c r="O174" s="1" t="e">
        <f t="shared" si="55"/>
        <v>#REF!</v>
      </c>
      <c r="P174"/>
      <c r="Q174" s="3">
        <f t="shared" si="56"/>
        <v>172</v>
      </c>
      <c r="R174" s="3">
        <f t="shared" si="57"/>
        <v>172</v>
      </c>
      <c r="S174" s="1">
        <f t="shared" si="64"/>
        <v>271052.67881776614</v>
      </c>
      <c r="T174" s="1">
        <f t="shared" si="65"/>
        <v>1129.3861617406922</v>
      </c>
      <c r="U174" s="1">
        <f t="shared" si="58"/>
        <v>272182.0649795068</v>
      </c>
      <c r="X174" s="3">
        <f t="shared" si="59"/>
        <v>172</v>
      </c>
      <c r="Y174" s="1" t="e">
        <f t="shared" si="60"/>
        <v>#REF!</v>
      </c>
      <c r="Z174" s="1" t="e">
        <f t="shared" si="45"/>
        <v>#REF!</v>
      </c>
      <c r="AA174" t="e">
        <f t="shared" si="46"/>
        <v>#REF!</v>
      </c>
      <c r="AB174"/>
      <c r="AC174" s="3">
        <f t="shared" si="61"/>
        <v>172</v>
      </c>
      <c r="AD174" s="1" t="e">
        <f t="shared" si="62"/>
        <v>#REF!</v>
      </c>
      <c r="AE174" s="1" t="e">
        <f t="shared" si="47"/>
        <v>#REF!</v>
      </c>
      <c r="AF174" s="1" t="e">
        <f t="shared" si="48"/>
        <v>#REF!</v>
      </c>
    </row>
    <row r="175" spans="3:32" ht="12.75">
      <c r="C175" s="3">
        <f t="shared" si="49"/>
        <v>173</v>
      </c>
      <c r="D175" s="1" t="e">
        <f>IF(#REF!="Ordinary",E174*(1+D$1/100),F175)</f>
        <v>#REF!</v>
      </c>
      <c r="E175" s="1" t="e">
        <f>IF(#REF!="Ordinary",D175-E$2,G175)</f>
        <v>#REF!</v>
      </c>
      <c r="F175" s="1" t="e">
        <f t="shared" si="63"/>
        <v>#REF!</v>
      </c>
      <c r="G175" s="1" t="e">
        <f t="shared" si="66"/>
        <v>#REF!</v>
      </c>
      <c r="I175" s="3">
        <f t="shared" si="50"/>
        <v>173</v>
      </c>
      <c r="J175" s="1" t="e">
        <f t="shared" si="51"/>
        <v>#REF!</v>
      </c>
      <c r="K175" s="1" t="e">
        <f t="shared" si="52"/>
        <v>#REF!</v>
      </c>
      <c r="L175"/>
      <c r="M175" s="3">
        <f t="shared" si="53"/>
        <v>173</v>
      </c>
      <c r="N175" s="1" t="e">
        <f t="shared" si="54"/>
        <v>#REF!</v>
      </c>
      <c r="O175" s="1" t="e">
        <f t="shared" si="55"/>
        <v>#REF!</v>
      </c>
      <c r="P175"/>
      <c r="Q175" s="3">
        <f t="shared" si="56"/>
        <v>173</v>
      </c>
      <c r="R175" s="3">
        <f t="shared" si="57"/>
        <v>173</v>
      </c>
      <c r="S175" s="1">
        <f t="shared" si="64"/>
        <v>273182.0649795068</v>
      </c>
      <c r="T175" s="1">
        <f t="shared" si="65"/>
        <v>1138.2586040812782</v>
      </c>
      <c r="U175" s="1">
        <f t="shared" si="58"/>
        <v>274320.3235835881</v>
      </c>
      <c r="X175" s="3">
        <f t="shared" si="59"/>
        <v>173</v>
      </c>
      <c r="Y175" s="1" t="e">
        <f t="shared" si="60"/>
        <v>#REF!</v>
      </c>
      <c r="Z175" s="1" t="e">
        <f t="shared" si="45"/>
        <v>#REF!</v>
      </c>
      <c r="AA175" t="e">
        <f t="shared" si="46"/>
        <v>#REF!</v>
      </c>
      <c r="AB175"/>
      <c r="AC175" s="3">
        <f t="shared" si="61"/>
        <v>173</v>
      </c>
      <c r="AD175" s="1" t="e">
        <f t="shared" si="62"/>
        <v>#REF!</v>
      </c>
      <c r="AE175" s="1" t="e">
        <f t="shared" si="47"/>
        <v>#REF!</v>
      </c>
      <c r="AF175" s="1" t="e">
        <f t="shared" si="48"/>
        <v>#REF!</v>
      </c>
    </row>
    <row r="176" spans="3:32" ht="12.75">
      <c r="C176" s="3">
        <f t="shared" si="49"/>
        <v>174</v>
      </c>
      <c r="D176" s="1" t="e">
        <f>IF(#REF!="Ordinary",E175*(1+D$1/100),F176)</f>
        <v>#REF!</v>
      </c>
      <c r="E176" s="1" t="e">
        <f>IF(#REF!="Ordinary",D176-E$2,G176)</f>
        <v>#REF!</v>
      </c>
      <c r="F176" s="1" t="e">
        <f t="shared" si="63"/>
        <v>#REF!</v>
      </c>
      <c r="G176" s="1" t="e">
        <f t="shared" si="66"/>
        <v>#REF!</v>
      </c>
      <c r="I176" s="3">
        <f t="shared" si="50"/>
        <v>174</v>
      </c>
      <c r="J176" s="1" t="e">
        <f t="shared" si="51"/>
        <v>#REF!</v>
      </c>
      <c r="K176" s="1" t="e">
        <f t="shared" si="52"/>
        <v>#REF!</v>
      </c>
      <c r="L176"/>
      <c r="M176" s="3">
        <f t="shared" si="53"/>
        <v>174</v>
      </c>
      <c r="N176" s="1" t="e">
        <f t="shared" si="54"/>
        <v>#REF!</v>
      </c>
      <c r="O176" s="1" t="e">
        <f t="shared" si="55"/>
        <v>#REF!</v>
      </c>
      <c r="P176"/>
      <c r="Q176" s="3">
        <f t="shared" si="56"/>
        <v>174</v>
      </c>
      <c r="R176" s="3">
        <f t="shared" si="57"/>
        <v>174</v>
      </c>
      <c r="S176" s="1">
        <f t="shared" si="64"/>
        <v>275320.3235835881</v>
      </c>
      <c r="T176" s="1">
        <f t="shared" si="65"/>
        <v>1147.168014931617</v>
      </c>
      <c r="U176" s="1">
        <f t="shared" si="58"/>
        <v>276467.4915985199</v>
      </c>
      <c r="X176" s="3">
        <f t="shared" si="59"/>
        <v>174</v>
      </c>
      <c r="Y176" s="1" t="e">
        <f t="shared" si="60"/>
        <v>#REF!</v>
      </c>
      <c r="Z176" s="1" t="e">
        <f t="shared" si="45"/>
        <v>#REF!</v>
      </c>
      <c r="AA176" t="e">
        <f t="shared" si="46"/>
        <v>#REF!</v>
      </c>
      <c r="AB176"/>
      <c r="AC176" s="3">
        <f t="shared" si="61"/>
        <v>174</v>
      </c>
      <c r="AD176" s="1" t="e">
        <f t="shared" si="62"/>
        <v>#REF!</v>
      </c>
      <c r="AE176" s="1" t="e">
        <f t="shared" si="47"/>
        <v>#REF!</v>
      </c>
      <c r="AF176" s="1" t="e">
        <f t="shared" si="48"/>
        <v>#REF!</v>
      </c>
    </row>
    <row r="177" spans="3:32" ht="12.75">
      <c r="C177" s="3">
        <f t="shared" si="49"/>
        <v>175</v>
      </c>
      <c r="D177" s="1" t="e">
        <f>IF(#REF!="Ordinary",E176*(1+D$1/100),F177)</f>
        <v>#REF!</v>
      </c>
      <c r="E177" s="1" t="e">
        <f>IF(#REF!="Ordinary",D177-E$2,G177)</f>
        <v>#REF!</v>
      </c>
      <c r="F177" s="1" t="e">
        <f t="shared" si="63"/>
        <v>#REF!</v>
      </c>
      <c r="G177" s="1" t="e">
        <f t="shared" si="66"/>
        <v>#REF!</v>
      </c>
      <c r="I177" s="3">
        <f t="shared" si="50"/>
        <v>175</v>
      </c>
      <c r="J177" s="1" t="e">
        <f t="shared" si="51"/>
        <v>#REF!</v>
      </c>
      <c r="K177" s="1" t="e">
        <f t="shared" si="52"/>
        <v>#REF!</v>
      </c>
      <c r="L177"/>
      <c r="M177" s="3">
        <f t="shared" si="53"/>
        <v>175</v>
      </c>
      <c r="N177" s="1" t="e">
        <f t="shared" si="54"/>
        <v>#REF!</v>
      </c>
      <c r="O177" s="1" t="e">
        <f t="shared" si="55"/>
        <v>#REF!</v>
      </c>
      <c r="P177"/>
      <c r="Q177" s="3">
        <f t="shared" si="56"/>
        <v>175</v>
      </c>
      <c r="R177" s="3">
        <f t="shared" si="57"/>
        <v>175</v>
      </c>
      <c r="S177" s="1">
        <f t="shared" si="64"/>
        <v>277467.4915985199</v>
      </c>
      <c r="T177" s="1">
        <f t="shared" si="65"/>
        <v>1156.1145483271662</v>
      </c>
      <c r="U177" s="1">
        <f t="shared" si="58"/>
        <v>278623.60614684696</v>
      </c>
      <c r="X177" s="3">
        <f t="shared" si="59"/>
        <v>175</v>
      </c>
      <c r="Y177" s="1" t="e">
        <f t="shared" si="60"/>
        <v>#REF!</v>
      </c>
      <c r="Z177" s="1" t="e">
        <f t="shared" si="45"/>
        <v>#REF!</v>
      </c>
      <c r="AA177" t="e">
        <f t="shared" si="46"/>
        <v>#REF!</v>
      </c>
      <c r="AB177"/>
      <c r="AC177" s="3">
        <f t="shared" si="61"/>
        <v>175</v>
      </c>
      <c r="AD177" s="1" t="e">
        <f t="shared" si="62"/>
        <v>#REF!</v>
      </c>
      <c r="AE177" s="1" t="e">
        <f t="shared" si="47"/>
        <v>#REF!</v>
      </c>
      <c r="AF177" s="1" t="e">
        <f t="shared" si="48"/>
        <v>#REF!</v>
      </c>
    </row>
    <row r="178" spans="3:32" ht="12.75">
      <c r="C178" s="3">
        <f t="shared" si="49"/>
        <v>176</v>
      </c>
      <c r="D178" s="1" t="e">
        <f>IF(#REF!="Ordinary",E177*(1+D$1/100),F178)</f>
        <v>#REF!</v>
      </c>
      <c r="E178" s="1" t="e">
        <f>IF(#REF!="Ordinary",D178-E$2,G178)</f>
        <v>#REF!</v>
      </c>
      <c r="F178" s="1" t="e">
        <f t="shared" si="63"/>
        <v>#REF!</v>
      </c>
      <c r="G178" s="1" t="e">
        <f t="shared" si="66"/>
        <v>#REF!</v>
      </c>
      <c r="I178" s="3">
        <f t="shared" si="50"/>
        <v>176</v>
      </c>
      <c r="J178" s="1" t="e">
        <f t="shared" si="51"/>
        <v>#REF!</v>
      </c>
      <c r="K178" s="1" t="e">
        <f t="shared" si="52"/>
        <v>#REF!</v>
      </c>
      <c r="L178"/>
      <c r="M178" s="3">
        <f t="shared" si="53"/>
        <v>176</v>
      </c>
      <c r="N178" s="1" t="e">
        <f t="shared" si="54"/>
        <v>#REF!</v>
      </c>
      <c r="O178" s="1" t="e">
        <f t="shared" si="55"/>
        <v>#REF!</v>
      </c>
      <c r="P178"/>
      <c r="Q178" s="3">
        <f t="shared" si="56"/>
        <v>176</v>
      </c>
      <c r="R178" s="3">
        <f t="shared" si="57"/>
        <v>176</v>
      </c>
      <c r="S178" s="1">
        <f t="shared" si="64"/>
        <v>279623.60614684696</v>
      </c>
      <c r="T178" s="1">
        <f t="shared" si="65"/>
        <v>1165.0983589451957</v>
      </c>
      <c r="U178" s="1">
        <f t="shared" si="58"/>
        <v>280788.7045057922</v>
      </c>
      <c r="X178" s="3">
        <f t="shared" si="59"/>
        <v>176</v>
      </c>
      <c r="Y178" s="1" t="e">
        <f t="shared" si="60"/>
        <v>#REF!</v>
      </c>
      <c r="Z178" s="1" t="e">
        <f t="shared" si="45"/>
        <v>#REF!</v>
      </c>
      <c r="AA178" t="e">
        <f t="shared" si="46"/>
        <v>#REF!</v>
      </c>
      <c r="AB178"/>
      <c r="AC178" s="3">
        <f t="shared" si="61"/>
        <v>176</v>
      </c>
      <c r="AD178" s="1" t="e">
        <f t="shared" si="62"/>
        <v>#REF!</v>
      </c>
      <c r="AE178" s="1" t="e">
        <f t="shared" si="47"/>
        <v>#REF!</v>
      </c>
      <c r="AF178" s="1" t="e">
        <f t="shared" si="48"/>
        <v>#REF!</v>
      </c>
    </row>
    <row r="179" spans="3:32" ht="12.75">
      <c r="C179" s="3">
        <f t="shared" si="49"/>
        <v>177</v>
      </c>
      <c r="D179" s="1" t="e">
        <f>IF(#REF!="Ordinary",E178*(1+D$1/100),F179)</f>
        <v>#REF!</v>
      </c>
      <c r="E179" s="1" t="e">
        <f>IF(#REF!="Ordinary",D179-E$2,G179)</f>
        <v>#REF!</v>
      </c>
      <c r="F179" s="1" t="e">
        <f t="shared" si="63"/>
        <v>#REF!</v>
      </c>
      <c r="G179" s="1" t="e">
        <f t="shared" si="66"/>
        <v>#REF!</v>
      </c>
      <c r="I179" s="3">
        <f t="shared" si="50"/>
        <v>177</v>
      </c>
      <c r="J179" s="1" t="e">
        <f t="shared" si="51"/>
        <v>#REF!</v>
      </c>
      <c r="K179" s="1" t="e">
        <f t="shared" si="52"/>
        <v>#REF!</v>
      </c>
      <c r="L179"/>
      <c r="M179" s="3">
        <f t="shared" si="53"/>
        <v>177</v>
      </c>
      <c r="N179" s="1" t="e">
        <f t="shared" si="54"/>
        <v>#REF!</v>
      </c>
      <c r="O179" s="1" t="e">
        <f t="shared" si="55"/>
        <v>#REF!</v>
      </c>
      <c r="P179"/>
      <c r="Q179" s="3">
        <f t="shared" si="56"/>
        <v>177</v>
      </c>
      <c r="R179" s="3">
        <f t="shared" si="57"/>
        <v>177</v>
      </c>
      <c r="S179" s="1">
        <f t="shared" si="64"/>
        <v>281788.7045057922</v>
      </c>
      <c r="T179" s="1">
        <f t="shared" si="65"/>
        <v>1174.1196021074675</v>
      </c>
      <c r="U179" s="1">
        <f t="shared" si="58"/>
        <v>282962.8241078996</v>
      </c>
      <c r="X179" s="3">
        <f t="shared" si="59"/>
        <v>177</v>
      </c>
      <c r="Y179" s="1" t="e">
        <f t="shared" si="60"/>
        <v>#REF!</v>
      </c>
      <c r="Z179" s="1" t="e">
        <f t="shared" si="45"/>
        <v>#REF!</v>
      </c>
      <c r="AA179" t="e">
        <f t="shared" si="46"/>
        <v>#REF!</v>
      </c>
      <c r="AB179"/>
      <c r="AC179" s="3">
        <f t="shared" si="61"/>
        <v>177</v>
      </c>
      <c r="AD179" s="1" t="e">
        <f t="shared" si="62"/>
        <v>#REF!</v>
      </c>
      <c r="AE179" s="1" t="e">
        <f t="shared" si="47"/>
        <v>#REF!</v>
      </c>
      <c r="AF179" s="1" t="e">
        <f t="shared" si="48"/>
        <v>#REF!</v>
      </c>
    </row>
    <row r="180" spans="3:32" ht="12.75">
      <c r="C180" s="3">
        <f t="shared" si="49"/>
        <v>178</v>
      </c>
      <c r="D180" s="1" t="e">
        <f>IF(#REF!="Ordinary",E179*(1+D$1/100),F180)</f>
        <v>#REF!</v>
      </c>
      <c r="E180" s="1" t="e">
        <f>IF(#REF!="Ordinary",D180-E$2,G180)</f>
        <v>#REF!</v>
      </c>
      <c r="F180" s="1" t="e">
        <f t="shared" si="63"/>
        <v>#REF!</v>
      </c>
      <c r="G180" s="1" t="e">
        <f t="shared" si="66"/>
        <v>#REF!</v>
      </c>
      <c r="I180" s="3">
        <f t="shared" si="50"/>
        <v>178</v>
      </c>
      <c r="J180" s="1" t="e">
        <f t="shared" si="51"/>
        <v>#REF!</v>
      </c>
      <c r="K180" s="1" t="e">
        <f t="shared" si="52"/>
        <v>#REF!</v>
      </c>
      <c r="L180"/>
      <c r="M180" s="3">
        <f t="shared" si="53"/>
        <v>178</v>
      </c>
      <c r="N180" s="1" t="e">
        <f t="shared" si="54"/>
        <v>#REF!</v>
      </c>
      <c r="O180" s="1" t="e">
        <f t="shared" si="55"/>
        <v>#REF!</v>
      </c>
      <c r="P180"/>
      <c r="Q180" s="3">
        <f t="shared" si="56"/>
        <v>178</v>
      </c>
      <c r="R180" s="3">
        <f t="shared" si="57"/>
        <v>178</v>
      </c>
      <c r="S180" s="1">
        <f t="shared" si="64"/>
        <v>283962.8241078996</v>
      </c>
      <c r="T180" s="1">
        <f t="shared" si="65"/>
        <v>1183.1784337829151</v>
      </c>
      <c r="U180" s="1">
        <f t="shared" si="58"/>
        <v>285146.0025416825</v>
      </c>
      <c r="X180" s="3">
        <f t="shared" si="59"/>
        <v>178</v>
      </c>
      <c r="Y180" s="1" t="e">
        <f t="shared" si="60"/>
        <v>#REF!</v>
      </c>
      <c r="Z180" s="1" t="e">
        <f t="shared" si="45"/>
        <v>#REF!</v>
      </c>
      <c r="AA180" t="e">
        <f t="shared" si="46"/>
        <v>#REF!</v>
      </c>
      <c r="AB180"/>
      <c r="AC180" s="3">
        <f t="shared" si="61"/>
        <v>178</v>
      </c>
      <c r="AD180" s="1" t="e">
        <f t="shared" si="62"/>
        <v>#REF!</v>
      </c>
      <c r="AE180" s="1" t="e">
        <f t="shared" si="47"/>
        <v>#REF!</v>
      </c>
      <c r="AF180" s="1" t="e">
        <f t="shared" si="48"/>
        <v>#REF!</v>
      </c>
    </row>
    <row r="181" spans="3:32" ht="12.75">
      <c r="C181" s="3">
        <f t="shared" si="49"/>
        <v>179</v>
      </c>
      <c r="D181" s="1" t="e">
        <f>IF(#REF!="Ordinary",E180*(1+D$1/100),F181)</f>
        <v>#REF!</v>
      </c>
      <c r="E181" s="1" t="e">
        <f>IF(#REF!="Ordinary",D181-E$2,G181)</f>
        <v>#REF!</v>
      </c>
      <c r="F181" s="1" t="e">
        <f t="shared" si="63"/>
        <v>#REF!</v>
      </c>
      <c r="G181" s="1" t="e">
        <f t="shared" si="66"/>
        <v>#REF!</v>
      </c>
      <c r="I181" s="3">
        <f t="shared" si="50"/>
        <v>179</v>
      </c>
      <c r="J181" s="1" t="e">
        <f t="shared" si="51"/>
        <v>#REF!</v>
      </c>
      <c r="K181" s="1" t="e">
        <f t="shared" si="52"/>
        <v>#REF!</v>
      </c>
      <c r="L181"/>
      <c r="M181" s="3">
        <f t="shared" si="53"/>
        <v>179</v>
      </c>
      <c r="N181" s="1" t="e">
        <f t="shared" si="54"/>
        <v>#REF!</v>
      </c>
      <c r="O181" s="1" t="e">
        <f t="shared" si="55"/>
        <v>#REF!</v>
      </c>
      <c r="P181"/>
      <c r="Q181" s="3">
        <f t="shared" si="56"/>
        <v>179</v>
      </c>
      <c r="R181" s="3">
        <f t="shared" si="57"/>
        <v>179</v>
      </c>
      <c r="S181" s="1">
        <f t="shared" si="64"/>
        <v>286146.0025416825</v>
      </c>
      <c r="T181" s="1">
        <f t="shared" si="65"/>
        <v>1192.2750105903438</v>
      </c>
      <c r="U181" s="1">
        <f t="shared" si="58"/>
        <v>287338.27755227295</v>
      </c>
      <c r="X181" s="3">
        <f t="shared" si="59"/>
        <v>179</v>
      </c>
      <c r="Y181" s="1" t="e">
        <f t="shared" si="60"/>
        <v>#REF!</v>
      </c>
      <c r="Z181" s="1" t="e">
        <f t="shared" si="45"/>
        <v>#REF!</v>
      </c>
      <c r="AA181" t="e">
        <f t="shared" si="46"/>
        <v>#REF!</v>
      </c>
      <c r="AB181"/>
      <c r="AC181" s="3">
        <f t="shared" si="61"/>
        <v>179</v>
      </c>
      <c r="AD181" s="1" t="e">
        <f t="shared" si="62"/>
        <v>#REF!</v>
      </c>
      <c r="AE181" s="1" t="e">
        <f t="shared" si="47"/>
        <v>#REF!</v>
      </c>
      <c r="AF181" s="1" t="e">
        <f t="shared" si="48"/>
        <v>#REF!</v>
      </c>
    </row>
    <row r="182" spans="3:32" ht="12.75">
      <c r="C182" s="3">
        <f t="shared" si="49"/>
        <v>180</v>
      </c>
      <c r="D182" s="1" t="e">
        <f>IF(#REF!="Ordinary",E181*(1+D$1/100),F182)</f>
        <v>#REF!</v>
      </c>
      <c r="E182" s="1" t="e">
        <f>IF(#REF!="Ordinary",D182-E$2,G182)</f>
        <v>#REF!</v>
      </c>
      <c r="F182" s="1" t="e">
        <f t="shared" si="63"/>
        <v>#REF!</v>
      </c>
      <c r="G182" s="1" t="e">
        <f t="shared" si="66"/>
        <v>#REF!</v>
      </c>
      <c r="I182" s="3">
        <f t="shared" si="50"/>
        <v>180</v>
      </c>
      <c r="J182" s="1" t="e">
        <f t="shared" si="51"/>
        <v>#REF!</v>
      </c>
      <c r="K182" s="1" t="e">
        <f t="shared" si="52"/>
        <v>#REF!</v>
      </c>
      <c r="L182"/>
      <c r="M182" s="3">
        <f t="shared" si="53"/>
        <v>180</v>
      </c>
      <c r="N182" s="1" t="e">
        <f t="shared" si="54"/>
        <v>#REF!</v>
      </c>
      <c r="O182" s="1" t="e">
        <f t="shared" si="55"/>
        <v>#REF!</v>
      </c>
      <c r="P182"/>
      <c r="Q182" s="3">
        <f t="shared" si="56"/>
        <v>180</v>
      </c>
      <c r="R182" s="3">
        <f t="shared" si="57"/>
        <v>180</v>
      </c>
      <c r="S182" s="1">
        <f t="shared" si="64"/>
        <v>288338.27755227295</v>
      </c>
      <c r="T182" s="1">
        <f t="shared" si="65"/>
        <v>1201.4094898011372</v>
      </c>
      <c r="U182" s="1">
        <f t="shared" si="58"/>
        <v>289539.68704207405</v>
      </c>
      <c r="X182" s="3">
        <f t="shared" si="59"/>
        <v>180</v>
      </c>
      <c r="Y182" s="1" t="e">
        <f t="shared" si="60"/>
        <v>#REF!</v>
      </c>
      <c r="Z182" s="1" t="e">
        <f t="shared" si="45"/>
        <v>#REF!</v>
      </c>
      <c r="AA182" t="e">
        <f t="shared" si="46"/>
        <v>#REF!</v>
      </c>
      <c r="AB182"/>
      <c r="AC182" s="3">
        <f t="shared" si="61"/>
        <v>180</v>
      </c>
      <c r="AD182" s="1" t="e">
        <f t="shared" si="62"/>
        <v>#REF!</v>
      </c>
      <c r="AE182" s="1" t="e">
        <f t="shared" si="47"/>
        <v>#REF!</v>
      </c>
      <c r="AF182" s="1" t="e">
        <f t="shared" si="48"/>
        <v>#REF!</v>
      </c>
    </row>
    <row r="183" spans="3:32" ht="12.75">
      <c r="C183" s="3">
        <f t="shared" si="49"/>
        <v>181</v>
      </c>
      <c r="D183" s="1" t="e">
        <f>IF(#REF!="Ordinary",E182*(1+D$1/100),F183)</f>
        <v>#REF!</v>
      </c>
      <c r="E183" s="1" t="e">
        <f>IF(#REF!="Ordinary",D183-E$2,G183)</f>
        <v>#REF!</v>
      </c>
      <c r="F183" s="1" t="e">
        <f t="shared" si="63"/>
        <v>#REF!</v>
      </c>
      <c r="G183" s="1" t="e">
        <f t="shared" si="66"/>
        <v>#REF!</v>
      </c>
      <c r="I183" s="3">
        <f t="shared" si="50"/>
        <v>181</v>
      </c>
      <c r="J183" s="1" t="e">
        <f t="shared" si="51"/>
        <v>#REF!</v>
      </c>
      <c r="K183" s="1" t="e">
        <f t="shared" si="52"/>
        <v>#REF!</v>
      </c>
      <c r="L183"/>
      <c r="M183" s="3">
        <f t="shared" si="53"/>
        <v>181</v>
      </c>
      <c r="N183" s="1" t="e">
        <f t="shared" si="54"/>
        <v>#REF!</v>
      </c>
      <c r="O183" s="1" t="e">
        <f t="shared" si="55"/>
        <v>#REF!</v>
      </c>
      <c r="P183"/>
      <c r="Q183" s="3">
        <f t="shared" si="56"/>
        <v>181</v>
      </c>
      <c r="R183" s="3">
        <f t="shared" si="57"/>
        <v>181</v>
      </c>
      <c r="S183" s="1">
        <f t="shared" si="64"/>
        <v>290539.68704207405</v>
      </c>
      <c r="T183" s="1">
        <f t="shared" si="65"/>
        <v>1210.5820293419752</v>
      </c>
      <c r="U183" s="1">
        <f t="shared" si="58"/>
        <v>291750.2690714161</v>
      </c>
      <c r="X183" s="3">
        <f t="shared" si="59"/>
        <v>181</v>
      </c>
      <c r="Y183" s="1" t="e">
        <f t="shared" si="60"/>
        <v>#REF!</v>
      </c>
      <c r="Z183" s="1" t="e">
        <f t="shared" si="45"/>
        <v>#REF!</v>
      </c>
      <c r="AA183" t="e">
        <f t="shared" si="46"/>
        <v>#REF!</v>
      </c>
      <c r="AB183"/>
      <c r="AC183" s="3">
        <f t="shared" si="61"/>
        <v>181</v>
      </c>
      <c r="AD183" s="1" t="e">
        <f t="shared" si="62"/>
        <v>#REF!</v>
      </c>
      <c r="AE183" s="1" t="e">
        <f t="shared" si="47"/>
        <v>#REF!</v>
      </c>
      <c r="AF183" s="1" t="e">
        <f t="shared" si="48"/>
        <v>#REF!</v>
      </c>
    </row>
    <row r="184" spans="3:32" ht="12.75">
      <c r="C184" s="3">
        <f t="shared" si="49"/>
        <v>182</v>
      </c>
      <c r="D184" s="1" t="e">
        <f>IF(#REF!="Ordinary",E183*(1+D$1/100),F184)</f>
        <v>#REF!</v>
      </c>
      <c r="E184" s="1" t="e">
        <f>IF(#REF!="Ordinary",D184-E$2,G184)</f>
        <v>#REF!</v>
      </c>
      <c r="F184" s="1" t="e">
        <f t="shared" si="63"/>
        <v>#REF!</v>
      </c>
      <c r="G184" s="1" t="e">
        <f t="shared" si="66"/>
        <v>#REF!</v>
      </c>
      <c r="I184" s="3">
        <f t="shared" si="50"/>
        <v>182</v>
      </c>
      <c r="J184" s="1" t="e">
        <f t="shared" si="51"/>
        <v>#REF!</v>
      </c>
      <c r="K184" s="1" t="e">
        <f t="shared" si="52"/>
        <v>#REF!</v>
      </c>
      <c r="L184"/>
      <c r="M184" s="3">
        <f t="shared" si="53"/>
        <v>182</v>
      </c>
      <c r="N184" s="1" t="e">
        <f t="shared" si="54"/>
        <v>#REF!</v>
      </c>
      <c r="O184" s="1" t="e">
        <f t="shared" si="55"/>
        <v>#REF!</v>
      </c>
      <c r="P184"/>
      <c r="Q184" s="3">
        <f t="shared" si="56"/>
        <v>182</v>
      </c>
      <c r="R184" s="3">
        <f t="shared" si="57"/>
        <v>182</v>
      </c>
      <c r="S184" s="1">
        <f t="shared" si="64"/>
        <v>292750.2690714161</v>
      </c>
      <c r="T184" s="1">
        <f t="shared" si="65"/>
        <v>1219.7927877975671</v>
      </c>
      <c r="U184" s="1">
        <f t="shared" si="58"/>
        <v>293970.0618592138</v>
      </c>
      <c r="X184" s="3">
        <f t="shared" si="59"/>
        <v>182</v>
      </c>
      <c r="Y184" s="1" t="e">
        <f t="shared" si="60"/>
        <v>#REF!</v>
      </c>
      <c r="Z184" s="1" t="e">
        <f t="shared" si="45"/>
        <v>#REF!</v>
      </c>
      <c r="AA184" t="e">
        <f t="shared" si="46"/>
        <v>#REF!</v>
      </c>
      <c r="AB184"/>
      <c r="AC184" s="3">
        <f t="shared" si="61"/>
        <v>182</v>
      </c>
      <c r="AD184" s="1" t="e">
        <f t="shared" si="62"/>
        <v>#REF!</v>
      </c>
      <c r="AE184" s="1" t="e">
        <f t="shared" si="47"/>
        <v>#REF!</v>
      </c>
      <c r="AF184" s="1" t="e">
        <f t="shared" si="48"/>
        <v>#REF!</v>
      </c>
    </row>
    <row r="185" spans="3:32" ht="12.75">
      <c r="C185" s="3">
        <f t="shared" si="49"/>
        <v>183</v>
      </c>
      <c r="D185" s="1" t="e">
        <f>IF(#REF!="Ordinary",E184*(1+D$1/100),F185)</f>
        <v>#REF!</v>
      </c>
      <c r="E185" s="1" t="e">
        <f>IF(#REF!="Ordinary",D185-E$2,G185)</f>
        <v>#REF!</v>
      </c>
      <c r="F185" s="1" t="e">
        <f t="shared" si="63"/>
        <v>#REF!</v>
      </c>
      <c r="G185" s="1" t="e">
        <f t="shared" si="66"/>
        <v>#REF!</v>
      </c>
      <c r="I185" s="3">
        <f t="shared" si="50"/>
        <v>183</v>
      </c>
      <c r="J185" s="1" t="e">
        <f t="shared" si="51"/>
        <v>#REF!</v>
      </c>
      <c r="K185" s="1" t="e">
        <f t="shared" si="52"/>
        <v>#REF!</v>
      </c>
      <c r="L185"/>
      <c r="M185" s="3">
        <f t="shared" si="53"/>
        <v>183</v>
      </c>
      <c r="N185" s="1" t="e">
        <f t="shared" si="54"/>
        <v>#REF!</v>
      </c>
      <c r="O185" s="1" t="e">
        <f t="shared" si="55"/>
        <v>#REF!</v>
      </c>
      <c r="P185"/>
      <c r="Q185" s="3">
        <f t="shared" si="56"/>
        <v>183</v>
      </c>
      <c r="R185" s="3">
        <f t="shared" si="57"/>
        <v>183</v>
      </c>
      <c r="S185" s="1">
        <f t="shared" si="64"/>
        <v>294970.0618592138</v>
      </c>
      <c r="T185" s="1">
        <f t="shared" si="65"/>
        <v>1229.041924413391</v>
      </c>
      <c r="U185" s="1">
        <f t="shared" si="58"/>
        <v>296199.103783627</v>
      </c>
      <c r="X185" s="3">
        <f t="shared" si="59"/>
        <v>183</v>
      </c>
      <c r="Y185" s="1" t="e">
        <f t="shared" si="60"/>
        <v>#REF!</v>
      </c>
      <c r="Z185" s="1" t="e">
        <f t="shared" si="45"/>
        <v>#REF!</v>
      </c>
      <c r="AA185" t="e">
        <f t="shared" si="46"/>
        <v>#REF!</v>
      </c>
      <c r="AB185"/>
      <c r="AC185" s="3">
        <f t="shared" si="61"/>
        <v>183</v>
      </c>
      <c r="AD185" s="1" t="e">
        <f t="shared" si="62"/>
        <v>#REF!</v>
      </c>
      <c r="AE185" s="1" t="e">
        <f t="shared" si="47"/>
        <v>#REF!</v>
      </c>
      <c r="AF185" s="1" t="e">
        <f t="shared" si="48"/>
        <v>#REF!</v>
      </c>
    </row>
    <row r="186" spans="3:32" ht="12.75">
      <c r="C186" s="3">
        <f t="shared" si="49"/>
        <v>184</v>
      </c>
      <c r="D186" s="1" t="e">
        <f>IF(#REF!="Ordinary",E185*(1+D$1/100),F186)</f>
        <v>#REF!</v>
      </c>
      <c r="E186" s="1" t="e">
        <f>IF(#REF!="Ordinary",D186-E$2,G186)</f>
        <v>#REF!</v>
      </c>
      <c r="F186" s="1" t="e">
        <f t="shared" si="63"/>
        <v>#REF!</v>
      </c>
      <c r="G186" s="1" t="e">
        <f t="shared" si="66"/>
        <v>#REF!</v>
      </c>
      <c r="I186" s="3">
        <f t="shared" si="50"/>
        <v>184</v>
      </c>
      <c r="J186" s="1" t="e">
        <f t="shared" si="51"/>
        <v>#REF!</v>
      </c>
      <c r="K186" s="1" t="e">
        <f t="shared" si="52"/>
        <v>#REF!</v>
      </c>
      <c r="L186"/>
      <c r="M186" s="3">
        <f t="shared" si="53"/>
        <v>184</v>
      </c>
      <c r="N186" s="1" t="e">
        <f t="shared" si="54"/>
        <v>#REF!</v>
      </c>
      <c r="O186" s="1" t="e">
        <f t="shared" si="55"/>
        <v>#REF!</v>
      </c>
      <c r="P186"/>
      <c r="Q186" s="3">
        <f t="shared" si="56"/>
        <v>184</v>
      </c>
      <c r="R186" s="3">
        <f t="shared" si="57"/>
        <v>184</v>
      </c>
      <c r="S186" s="1">
        <f t="shared" si="64"/>
        <v>297199.103783627</v>
      </c>
      <c r="T186" s="1">
        <f t="shared" si="65"/>
        <v>1238.3295990984457</v>
      </c>
      <c r="U186" s="1">
        <f t="shared" si="58"/>
        <v>298437.4333827254</v>
      </c>
      <c r="X186" s="3">
        <f t="shared" si="59"/>
        <v>184</v>
      </c>
      <c r="Y186" s="1" t="e">
        <f t="shared" si="60"/>
        <v>#REF!</v>
      </c>
      <c r="Z186" s="1" t="e">
        <f t="shared" si="45"/>
        <v>#REF!</v>
      </c>
      <c r="AA186" t="e">
        <f t="shared" si="46"/>
        <v>#REF!</v>
      </c>
      <c r="AB186"/>
      <c r="AC186" s="3">
        <f t="shared" si="61"/>
        <v>184</v>
      </c>
      <c r="AD186" s="1" t="e">
        <f t="shared" si="62"/>
        <v>#REF!</v>
      </c>
      <c r="AE186" s="1" t="e">
        <f t="shared" si="47"/>
        <v>#REF!</v>
      </c>
      <c r="AF186" s="1" t="e">
        <f t="shared" si="48"/>
        <v>#REF!</v>
      </c>
    </row>
    <row r="187" spans="3:32" ht="12.75">
      <c r="C187" s="3">
        <f t="shared" si="49"/>
        <v>185</v>
      </c>
      <c r="D187" s="1" t="e">
        <f>IF(#REF!="Ordinary",E186*(1+D$1/100),F187)</f>
        <v>#REF!</v>
      </c>
      <c r="E187" s="1" t="e">
        <f>IF(#REF!="Ordinary",D187-E$2,G187)</f>
        <v>#REF!</v>
      </c>
      <c r="F187" s="1" t="e">
        <f t="shared" si="63"/>
        <v>#REF!</v>
      </c>
      <c r="G187" s="1" t="e">
        <f t="shared" si="66"/>
        <v>#REF!</v>
      </c>
      <c r="I187" s="3">
        <f t="shared" si="50"/>
        <v>185</v>
      </c>
      <c r="J187" s="1" t="e">
        <f t="shared" si="51"/>
        <v>#REF!</v>
      </c>
      <c r="K187" s="1" t="e">
        <f t="shared" si="52"/>
        <v>#REF!</v>
      </c>
      <c r="L187"/>
      <c r="M187" s="3">
        <f t="shared" si="53"/>
        <v>185</v>
      </c>
      <c r="N187" s="1" t="e">
        <f t="shared" si="54"/>
        <v>#REF!</v>
      </c>
      <c r="O187" s="1" t="e">
        <f t="shared" si="55"/>
        <v>#REF!</v>
      </c>
      <c r="P187"/>
      <c r="Q187" s="3">
        <f t="shared" si="56"/>
        <v>185</v>
      </c>
      <c r="R187" s="3">
        <f t="shared" si="57"/>
        <v>185</v>
      </c>
      <c r="S187" s="1">
        <f t="shared" si="64"/>
        <v>299437.4333827254</v>
      </c>
      <c r="T187" s="1">
        <f t="shared" si="65"/>
        <v>1247.6559724280226</v>
      </c>
      <c r="U187" s="1">
        <f t="shared" si="58"/>
        <v>300685.08935515356</v>
      </c>
      <c r="X187" s="3">
        <f t="shared" si="59"/>
        <v>185</v>
      </c>
      <c r="Y187" s="1" t="e">
        <f t="shared" si="60"/>
        <v>#REF!</v>
      </c>
      <c r="Z187" s="1" t="e">
        <f t="shared" si="45"/>
        <v>#REF!</v>
      </c>
      <c r="AA187" t="e">
        <f t="shared" si="46"/>
        <v>#REF!</v>
      </c>
      <c r="AB187"/>
      <c r="AC187" s="3">
        <f t="shared" si="61"/>
        <v>185</v>
      </c>
      <c r="AD187" s="1" t="e">
        <f t="shared" si="62"/>
        <v>#REF!</v>
      </c>
      <c r="AE187" s="1" t="e">
        <f t="shared" si="47"/>
        <v>#REF!</v>
      </c>
      <c r="AF187" s="1" t="e">
        <f t="shared" si="48"/>
        <v>#REF!</v>
      </c>
    </row>
    <row r="188" spans="3:32" ht="12.75">
      <c r="C188" s="3">
        <f t="shared" si="49"/>
        <v>186</v>
      </c>
      <c r="D188" s="1" t="e">
        <f>IF(#REF!="Ordinary",E187*(1+D$1/100),F188)</f>
        <v>#REF!</v>
      </c>
      <c r="E188" s="1" t="e">
        <f>IF(#REF!="Ordinary",D188-E$2,G188)</f>
        <v>#REF!</v>
      </c>
      <c r="F188" s="1" t="e">
        <f t="shared" si="63"/>
        <v>#REF!</v>
      </c>
      <c r="G188" s="1" t="e">
        <f t="shared" si="66"/>
        <v>#REF!</v>
      </c>
      <c r="I188" s="3">
        <f t="shared" si="50"/>
        <v>186</v>
      </c>
      <c r="J188" s="1" t="e">
        <f t="shared" si="51"/>
        <v>#REF!</v>
      </c>
      <c r="K188" s="1" t="e">
        <f t="shared" si="52"/>
        <v>#REF!</v>
      </c>
      <c r="L188"/>
      <c r="M188" s="3">
        <f t="shared" si="53"/>
        <v>186</v>
      </c>
      <c r="N188" s="1" t="e">
        <f t="shared" si="54"/>
        <v>#REF!</v>
      </c>
      <c r="O188" s="1" t="e">
        <f t="shared" si="55"/>
        <v>#REF!</v>
      </c>
      <c r="P188"/>
      <c r="Q188" s="3">
        <f t="shared" si="56"/>
        <v>186</v>
      </c>
      <c r="R188" s="3">
        <f t="shared" si="57"/>
        <v>186</v>
      </c>
      <c r="S188" s="1">
        <f t="shared" si="64"/>
        <v>301685.08935515356</v>
      </c>
      <c r="T188" s="1">
        <f t="shared" si="65"/>
        <v>1257.0212056464732</v>
      </c>
      <c r="U188" s="1">
        <f t="shared" si="58"/>
        <v>302942.1105607999</v>
      </c>
      <c r="X188" s="3">
        <f t="shared" si="59"/>
        <v>186</v>
      </c>
      <c r="Y188" s="1" t="e">
        <f t="shared" si="60"/>
        <v>#REF!</v>
      </c>
      <c r="Z188" s="1" t="e">
        <f t="shared" si="45"/>
        <v>#REF!</v>
      </c>
      <c r="AA188" t="e">
        <f t="shared" si="46"/>
        <v>#REF!</v>
      </c>
      <c r="AB188"/>
      <c r="AC188" s="3">
        <f t="shared" si="61"/>
        <v>186</v>
      </c>
      <c r="AD188" s="1" t="e">
        <f t="shared" si="62"/>
        <v>#REF!</v>
      </c>
      <c r="AE188" s="1" t="e">
        <f t="shared" si="47"/>
        <v>#REF!</v>
      </c>
      <c r="AF188" s="1" t="e">
        <f t="shared" si="48"/>
        <v>#REF!</v>
      </c>
    </row>
    <row r="189" spans="3:32" ht="12.75">
      <c r="C189" s="3">
        <f t="shared" si="49"/>
        <v>187</v>
      </c>
      <c r="D189" s="1" t="e">
        <f>IF(#REF!="Ordinary",E188*(1+D$1/100),F189)</f>
        <v>#REF!</v>
      </c>
      <c r="E189" s="1" t="e">
        <f>IF(#REF!="Ordinary",D189-E$2,G189)</f>
        <v>#REF!</v>
      </c>
      <c r="F189" s="1" t="e">
        <f t="shared" si="63"/>
        <v>#REF!</v>
      </c>
      <c r="G189" s="1" t="e">
        <f t="shared" si="66"/>
        <v>#REF!</v>
      </c>
      <c r="I189" s="3">
        <f t="shared" si="50"/>
        <v>187</v>
      </c>
      <c r="J189" s="1" t="e">
        <f t="shared" si="51"/>
        <v>#REF!</v>
      </c>
      <c r="K189" s="1" t="e">
        <f t="shared" si="52"/>
        <v>#REF!</v>
      </c>
      <c r="L189"/>
      <c r="M189" s="3">
        <f t="shared" si="53"/>
        <v>187</v>
      </c>
      <c r="N189" s="1" t="e">
        <f t="shared" si="54"/>
        <v>#REF!</v>
      </c>
      <c r="O189" s="1" t="e">
        <f t="shared" si="55"/>
        <v>#REF!</v>
      </c>
      <c r="P189"/>
      <c r="Q189" s="3">
        <f t="shared" si="56"/>
        <v>187</v>
      </c>
      <c r="R189" s="3">
        <f t="shared" si="57"/>
        <v>187</v>
      </c>
      <c r="S189" s="1">
        <f t="shared" si="64"/>
        <v>303942.1105607999</v>
      </c>
      <c r="T189" s="1">
        <f t="shared" si="65"/>
        <v>1266.4254606699994</v>
      </c>
      <c r="U189" s="1">
        <f t="shared" si="58"/>
        <v>305208.53602147</v>
      </c>
      <c r="X189" s="3">
        <f t="shared" si="59"/>
        <v>187</v>
      </c>
      <c r="Y189" s="1" t="e">
        <f t="shared" si="60"/>
        <v>#REF!</v>
      </c>
      <c r="Z189" s="1" t="e">
        <f t="shared" si="45"/>
        <v>#REF!</v>
      </c>
      <c r="AA189" t="e">
        <f t="shared" si="46"/>
        <v>#REF!</v>
      </c>
      <c r="AB189"/>
      <c r="AC189" s="3">
        <f t="shared" si="61"/>
        <v>187</v>
      </c>
      <c r="AD189" s="1" t="e">
        <f t="shared" si="62"/>
        <v>#REF!</v>
      </c>
      <c r="AE189" s="1" t="e">
        <f t="shared" si="47"/>
        <v>#REF!</v>
      </c>
      <c r="AF189" s="1" t="e">
        <f t="shared" si="48"/>
        <v>#REF!</v>
      </c>
    </row>
    <row r="190" spans="3:32" ht="12.75">
      <c r="C190" s="3">
        <f t="shared" si="49"/>
        <v>188</v>
      </c>
      <c r="D190" s="1" t="e">
        <f>IF(#REF!="Ordinary",E189*(1+D$1/100),F190)</f>
        <v>#REF!</v>
      </c>
      <c r="E190" s="1" t="e">
        <f>IF(#REF!="Ordinary",D190-E$2,G190)</f>
        <v>#REF!</v>
      </c>
      <c r="F190" s="1" t="e">
        <f t="shared" si="63"/>
        <v>#REF!</v>
      </c>
      <c r="G190" s="1" t="e">
        <f t="shared" si="66"/>
        <v>#REF!</v>
      </c>
      <c r="I190" s="3">
        <f t="shared" si="50"/>
        <v>188</v>
      </c>
      <c r="J190" s="1" t="e">
        <f t="shared" si="51"/>
        <v>#REF!</v>
      </c>
      <c r="K190" s="1" t="e">
        <f t="shared" si="52"/>
        <v>#REF!</v>
      </c>
      <c r="L190"/>
      <c r="M190" s="3">
        <f t="shared" si="53"/>
        <v>188</v>
      </c>
      <c r="N190" s="1" t="e">
        <f t="shared" si="54"/>
        <v>#REF!</v>
      </c>
      <c r="O190" s="1" t="e">
        <f t="shared" si="55"/>
        <v>#REF!</v>
      </c>
      <c r="P190"/>
      <c r="Q190" s="3">
        <f t="shared" si="56"/>
        <v>188</v>
      </c>
      <c r="R190" s="3">
        <f t="shared" si="57"/>
        <v>188</v>
      </c>
      <c r="S190" s="1">
        <f t="shared" si="64"/>
        <v>306208.53602147</v>
      </c>
      <c r="T190" s="1">
        <f t="shared" si="65"/>
        <v>1275.8689000894583</v>
      </c>
      <c r="U190" s="1">
        <f t="shared" si="58"/>
        <v>307484.4049215594</v>
      </c>
      <c r="X190" s="3">
        <f t="shared" si="59"/>
        <v>188</v>
      </c>
      <c r="Y190" s="1" t="e">
        <f t="shared" si="60"/>
        <v>#REF!</v>
      </c>
      <c r="Z190" s="1" t="e">
        <f t="shared" si="45"/>
        <v>#REF!</v>
      </c>
      <c r="AA190" t="e">
        <f t="shared" si="46"/>
        <v>#REF!</v>
      </c>
      <c r="AB190"/>
      <c r="AC190" s="3">
        <f t="shared" si="61"/>
        <v>188</v>
      </c>
      <c r="AD190" s="1" t="e">
        <f t="shared" si="62"/>
        <v>#REF!</v>
      </c>
      <c r="AE190" s="1" t="e">
        <f t="shared" si="47"/>
        <v>#REF!</v>
      </c>
      <c r="AF190" s="1" t="e">
        <f t="shared" si="48"/>
        <v>#REF!</v>
      </c>
    </row>
    <row r="191" spans="3:32" ht="12.75">
      <c r="C191" s="3">
        <f t="shared" si="49"/>
        <v>189</v>
      </c>
      <c r="D191" s="1" t="e">
        <f>IF(#REF!="Ordinary",E190*(1+D$1/100),F191)</f>
        <v>#REF!</v>
      </c>
      <c r="E191" s="1" t="e">
        <f>IF(#REF!="Ordinary",D191-E$2,G191)</f>
        <v>#REF!</v>
      </c>
      <c r="F191" s="1" t="e">
        <f t="shared" si="63"/>
        <v>#REF!</v>
      </c>
      <c r="G191" s="1" t="e">
        <f t="shared" si="66"/>
        <v>#REF!</v>
      </c>
      <c r="I191" s="3">
        <f t="shared" si="50"/>
        <v>189</v>
      </c>
      <c r="J191" s="1" t="e">
        <f t="shared" si="51"/>
        <v>#REF!</v>
      </c>
      <c r="K191" s="1" t="e">
        <f t="shared" si="52"/>
        <v>#REF!</v>
      </c>
      <c r="L191"/>
      <c r="M191" s="3">
        <f t="shared" si="53"/>
        <v>189</v>
      </c>
      <c r="N191" s="1" t="e">
        <f t="shared" si="54"/>
        <v>#REF!</v>
      </c>
      <c r="O191" s="1" t="e">
        <f t="shared" si="55"/>
        <v>#REF!</v>
      </c>
      <c r="P191"/>
      <c r="Q191" s="3">
        <f t="shared" si="56"/>
        <v>189</v>
      </c>
      <c r="R191" s="3">
        <f t="shared" si="57"/>
        <v>189</v>
      </c>
      <c r="S191" s="1">
        <f t="shared" si="64"/>
        <v>308484.4049215594</v>
      </c>
      <c r="T191" s="1">
        <f t="shared" si="65"/>
        <v>1285.351687173164</v>
      </c>
      <c r="U191" s="1">
        <f t="shared" si="58"/>
        <v>309769.7566087326</v>
      </c>
      <c r="X191" s="3">
        <f t="shared" si="59"/>
        <v>189</v>
      </c>
      <c r="Y191" s="1" t="e">
        <f t="shared" si="60"/>
        <v>#REF!</v>
      </c>
      <c r="Z191" s="1" t="e">
        <f t="shared" si="45"/>
        <v>#REF!</v>
      </c>
      <c r="AA191" t="e">
        <f t="shared" si="46"/>
        <v>#REF!</v>
      </c>
      <c r="AB191"/>
      <c r="AC191" s="3">
        <f t="shared" si="61"/>
        <v>189</v>
      </c>
      <c r="AD191" s="1" t="e">
        <f t="shared" si="62"/>
        <v>#REF!</v>
      </c>
      <c r="AE191" s="1" t="e">
        <f t="shared" si="47"/>
        <v>#REF!</v>
      </c>
      <c r="AF191" s="1" t="e">
        <f t="shared" si="48"/>
        <v>#REF!</v>
      </c>
    </row>
    <row r="192" spans="3:32" ht="12.75">
      <c r="C192" s="3">
        <f t="shared" si="49"/>
        <v>190</v>
      </c>
      <c r="D192" s="1" t="e">
        <f>IF(#REF!="Ordinary",E191*(1+D$1/100),F192)</f>
        <v>#REF!</v>
      </c>
      <c r="E192" s="1" t="e">
        <f>IF(#REF!="Ordinary",D192-E$2,G192)</f>
        <v>#REF!</v>
      </c>
      <c r="F192" s="1" t="e">
        <f t="shared" si="63"/>
        <v>#REF!</v>
      </c>
      <c r="G192" s="1" t="e">
        <f t="shared" si="66"/>
        <v>#REF!</v>
      </c>
      <c r="I192" s="3">
        <f t="shared" si="50"/>
        <v>190</v>
      </c>
      <c r="J192" s="1" t="e">
        <f t="shared" si="51"/>
        <v>#REF!</v>
      </c>
      <c r="K192" s="1" t="e">
        <f t="shared" si="52"/>
        <v>#REF!</v>
      </c>
      <c r="L192"/>
      <c r="M192" s="3">
        <f t="shared" si="53"/>
        <v>190</v>
      </c>
      <c r="N192" s="1" t="e">
        <f t="shared" si="54"/>
        <v>#REF!</v>
      </c>
      <c r="O192" s="1" t="e">
        <f t="shared" si="55"/>
        <v>#REF!</v>
      </c>
      <c r="P192"/>
      <c r="Q192" s="3">
        <f t="shared" si="56"/>
        <v>190</v>
      </c>
      <c r="R192" s="3">
        <f t="shared" si="57"/>
        <v>190</v>
      </c>
      <c r="S192" s="1">
        <f t="shared" si="64"/>
        <v>310769.7566087326</v>
      </c>
      <c r="T192" s="1">
        <f t="shared" si="65"/>
        <v>1294.8739858697193</v>
      </c>
      <c r="U192" s="1">
        <f t="shared" si="58"/>
        <v>312064.6305946026</v>
      </c>
      <c r="X192" s="3">
        <f t="shared" si="59"/>
        <v>190</v>
      </c>
      <c r="Y192" s="1" t="e">
        <f t="shared" si="60"/>
        <v>#REF!</v>
      </c>
      <c r="Z192" s="1" t="e">
        <f t="shared" si="45"/>
        <v>#REF!</v>
      </c>
      <c r="AA192" t="e">
        <f t="shared" si="46"/>
        <v>#REF!</v>
      </c>
      <c r="AB192"/>
      <c r="AC192" s="3">
        <f t="shared" si="61"/>
        <v>190</v>
      </c>
      <c r="AD192" s="1" t="e">
        <f t="shared" si="62"/>
        <v>#REF!</v>
      </c>
      <c r="AE192" s="1" t="e">
        <f t="shared" si="47"/>
        <v>#REF!</v>
      </c>
      <c r="AF192" s="1" t="e">
        <f t="shared" si="48"/>
        <v>#REF!</v>
      </c>
    </row>
    <row r="193" spans="3:32" ht="12.75">
      <c r="C193" s="3">
        <f t="shared" si="49"/>
        <v>191</v>
      </c>
      <c r="D193" s="1" t="e">
        <f>IF(#REF!="Ordinary",E192*(1+D$1/100),F193)</f>
        <v>#REF!</v>
      </c>
      <c r="E193" s="1" t="e">
        <f>IF(#REF!="Ordinary",D193-E$2,G193)</f>
        <v>#REF!</v>
      </c>
      <c r="F193" s="1" t="e">
        <f t="shared" si="63"/>
        <v>#REF!</v>
      </c>
      <c r="G193" s="1" t="e">
        <f t="shared" si="66"/>
        <v>#REF!</v>
      </c>
      <c r="I193" s="3">
        <f t="shared" si="50"/>
        <v>191</v>
      </c>
      <c r="J193" s="1" t="e">
        <f t="shared" si="51"/>
        <v>#REF!</v>
      </c>
      <c r="K193" s="1" t="e">
        <f t="shared" si="52"/>
        <v>#REF!</v>
      </c>
      <c r="L193"/>
      <c r="M193" s="3">
        <f t="shared" si="53"/>
        <v>191</v>
      </c>
      <c r="N193" s="1" t="e">
        <f t="shared" si="54"/>
        <v>#REF!</v>
      </c>
      <c r="O193" s="1" t="e">
        <f t="shared" si="55"/>
        <v>#REF!</v>
      </c>
      <c r="P193"/>
      <c r="Q193" s="3">
        <f t="shared" si="56"/>
        <v>191</v>
      </c>
      <c r="R193" s="3">
        <f t="shared" si="57"/>
        <v>191</v>
      </c>
      <c r="S193" s="1">
        <f t="shared" si="64"/>
        <v>313064.6305946026</v>
      </c>
      <c r="T193" s="1">
        <f t="shared" si="65"/>
        <v>1304.435960810844</v>
      </c>
      <c r="U193" s="1">
        <f t="shared" si="58"/>
        <v>314369.0665554132</v>
      </c>
      <c r="X193" s="3">
        <f t="shared" si="59"/>
        <v>191</v>
      </c>
      <c r="Y193" s="1" t="e">
        <f t="shared" si="60"/>
        <v>#REF!</v>
      </c>
      <c r="Z193" s="1" t="e">
        <f t="shared" si="45"/>
        <v>#REF!</v>
      </c>
      <c r="AA193" t="e">
        <f t="shared" si="46"/>
        <v>#REF!</v>
      </c>
      <c r="AB193"/>
      <c r="AC193" s="3">
        <f t="shared" si="61"/>
        <v>191</v>
      </c>
      <c r="AD193" s="1" t="e">
        <f t="shared" si="62"/>
        <v>#REF!</v>
      </c>
      <c r="AE193" s="1" t="e">
        <f t="shared" si="47"/>
        <v>#REF!</v>
      </c>
      <c r="AF193" s="1" t="e">
        <f t="shared" si="48"/>
        <v>#REF!</v>
      </c>
    </row>
    <row r="194" spans="3:32" ht="12.75">
      <c r="C194" s="3">
        <f t="shared" si="49"/>
        <v>192</v>
      </c>
      <c r="D194" s="1" t="e">
        <f>IF(#REF!="Ordinary",E193*(1+D$1/100),F194)</f>
        <v>#REF!</v>
      </c>
      <c r="E194" s="1" t="e">
        <f>IF(#REF!="Ordinary",D194-E$2,G194)</f>
        <v>#REF!</v>
      </c>
      <c r="F194" s="1" t="e">
        <f t="shared" si="63"/>
        <v>#REF!</v>
      </c>
      <c r="G194" s="1" t="e">
        <f t="shared" si="66"/>
        <v>#REF!</v>
      </c>
      <c r="I194" s="3">
        <f t="shared" si="50"/>
        <v>192</v>
      </c>
      <c r="J194" s="1" t="e">
        <f t="shared" si="51"/>
        <v>#REF!</v>
      </c>
      <c r="K194" s="1" t="e">
        <f t="shared" si="52"/>
        <v>#REF!</v>
      </c>
      <c r="L194"/>
      <c r="M194" s="3">
        <f t="shared" si="53"/>
        <v>192</v>
      </c>
      <c r="N194" s="1" t="e">
        <f t="shared" si="54"/>
        <v>#REF!</v>
      </c>
      <c r="O194" s="1" t="e">
        <f t="shared" si="55"/>
        <v>#REF!</v>
      </c>
      <c r="P194"/>
      <c r="Q194" s="3">
        <f t="shared" si="56"/>
        <v>192</v>
      </c>
      <c r="R194" s="3">
        <f t="shared" si="57"/>
        <v>192</v>
      </c>
      <c r="S194" s="1">
        <f t="shared" si="64"/>
        <v>315369.0665554132</v>
      </c>
      <c r="T194" s="1">
        <f t="shared" si="65"/>
        <v>1314.0377773142216</v>
      </c>
      <c r="U194" s="1">
        <f t="shared" si="58"/>
        <v>316683.10433272744</v>
      </c>
      <c r="X194" s="3">
        <f t="shared" si="59"/>
        <v>192</v>
      </c>
      <c r="Y194" s="1" t="e">
        <f t="shared" si="60"/>
        <v>#REF!</v>
      </c>
      <c r="Z194" s="1" t="e">
        <f t="shared" si="45"/>
        <v>#REF!</v>
      </c>
      <c r="AA194" t="e">
        <f t="shared" si="46"/>
        <v>#REF!</v>
      </c>
      <c r="AB194"/>
      <c r="AC194" s="3">
        <f t="shared" si="61"/>
        <v>192</v>
      </c>
      <c r="AD194" s="1" t="e">
        <f t="shared" si="62"/>
        <v>#REF!</v>
      </c>
      <c r="AE194" s="1" t="e">
        <f t="shared" si="47"/>
        <v>#REF!</v>
      </c>
      <c r="AF194" s="1" t="e">
        <f t="shared" si="48"/>
        <v>#REF!</v>
      </c>
    </row>
    <row r="195" spans="3:32" ht="12.75">
      <c r="C195" s="3">
        <f t="shared" si="49"/>
        <v>193</v>
      </c>
      <c r="D195" s="1" t="e">
        <f>IF(#REF!="Ordinary",E194*(1+D$1/100),F195)</f>
        <v>#REF!</v>
      </c>
      <c r="E195" s="1" t="e">
        <f>IF(#REF!="Ordinary",D195-E$2,G195)</f>
        <v>#REF!</v>
      </c>
      <c r="F195" s="1" t="e">
        <f t="shared" si="63"/>
        <v>#REF!</v>
      </c>
      <c r="G195" s="1" t="e">
        <f t="shared" si="66"/>
        <v>#REF!</v>
      </c>
      <c r="I195" s="3">
        <f t="shared" si="50"/>
        <v>193</v>
      </c>
      <c r="J195" s="1" t="e">
        <f t="shared" si="51"/>
        <v>#REF!</v>
      </c>
      <c r="K195" s="1" t="e">
        <f t="shared" si="52"/>
        <v>#REF!</v>
      </c>
      <c r="L195"/>
      <c r="M195" s="3">
        <f t="shared" si="53"/>
        <v>193</v>
      </c>
      <c r="N195" s="1" t="e">
        <f t="shared" si="54"/>
        <v>#REF!</v>
      </c>
      <c r="O195" s="1" t="e">
        <f t="shared" si="55"/>
        <v>#REF!</v>
      </c>
      <c r="P195"/>
      <c r="Q195" s="3">
        <f t="shared" si="56"/>
        <v>193</v>
      </c>
      <c r="R195" s="3">
        <f t="shared" si="57"/>
        <v>193</v>
      </c>
      <c r="S195" s="1">
        <f t="shared" si="64"/>
        <v>317683.10433272744</v>
      </c>
      <c r="T195" s="1">
        <f t="shared" si="65"/>
        <v>1323.6796013863643</v>
      </c>
      <c r="U195" s="1">
        <f t="shared" si="58"/>
        <v>319006.7839341138</v>
      </c>
      <c r="X195" s="3">
        <f t="shared" si="59"/>
        <v>193</v>
      </c>
      <c r="Y195" s="1" t="e">
        <f t="shared" si="60"/>
        <v>#REF!</v>
      </c>
      <c r="Z195" s="1" t="e">
        <f aca="true" t="shared" si="67" ref="Z195:Z258">ROUND(Y$2*AA195,2)</f>
        <v>#REF!</v>
      </c>
      <c r="AA195" t="e">
        <f aca="true" t="shared" si="68" ref="AA195:AA258">IF(X$1="","",(1-(1+Y$2)^(X195-X$1))/(1-(1+Y$2)^(-X$1))*Z$1)</f>
        <v>#REF!</v>
      </c>
      <c r="AB195"/>
      <c r="AC195" s="3">
        <f t="shared" si="61"/>
        <v>193</v>
      </c>
      <c r="AD195" s="1" t="e">
        <f t="shared" si="62"/>
        <v>#REF!</v>
      </c>
      <c r="AE195" s="1" t="e">
        <f aca="true" t="shared" si="69" ref="AE195:AE258">ROUND(AE$2*AF195,2)</f>
        <v>#REF!</v>
      </c>
      <c r="AF195" s="1" t="e">
        <f aca="true" t="shared" si="70" ref="AF195:AF258">AF$1*(1-(1+AE$2)^(AC195-AC$1))/(1-(1+AE$2)^(-AC$1))</f>
        <v>#REF!</v>
      </c>
    </row>
    <row r="196" spans="3:32" ht="12.75">
      <c r="C196" s="3">
        <f aca="true" t="shared" si="71" ref="C196:C259">C195+1</f>
        <v>194</v>
      </c>
      <c r="D196" s="1" t="e">
        <f>IF(#REF!="Ordinary",E195*(1+D$1/100),F196)</f>
        <v>#REF!</v>
      </c>
      <c r="E196" s="1" t="e">
        <f>IF(#REF!="Ordinary",D196-E$2,G196)</f>
        <v>#REF!</v>
      </c>
      <c r="F196" s="1" t="e">
        <f t="shared" si="63"/>
        <v>#REF!</v>
      </c>
      <c r="G196" s="1" t="e">
        <f t="shared" si="66"/>
        <v>#REF!</v>
      </c>
      <c r="I196" s="3">
        <f aca="true" t="shared" si="72" ref="I196:I259">I195+1</f>
        <v>194</v>
      </c>
      <c r="J196" s="1" t="e">
        <f aca="true" t="shared" si="73" ref="J196:J259">K195</f>
        <v>#REF!</v>
      </c>
      <c r="K196" s="1" t="e">
        <f aca="true" t="shared" si="74" ref="K196:K259">K$2*(1+J$1)^I196</f>
        <v>#REF!</v>
      </c>
      <c r="L196"/>
      <c r="M196" s="3">
        <f aca="true" t="shared" si="75" ref="M196:M259">M195+1</f>
        <v>194</v>
      </c>
      <c r="N196" s="1" t="e">
        <f aca="true" t="shared" si="76" ref="N196:N259">O195</f>
        <v>#REF!</v>
      </c>
      <c r="O196" s="1" t="e">
        <f aca="true" t="shared" si="77" ref="O196:O259">O$2*(1+N$1)^M196</f>
        <v>#REF!</v>
      </c>
      <c r="P196"/>
      <c r="Q196" s="3">
        <f aca="true" t="shared" si="78" ref="Q196:Q259">Q195+1</f>
        <v>194</v>
      </c>
      <c r="R196" s="3">
        <f aca="true" t="shared" si="79" ref="R196:R259">IF(A$5=1,Q196*12,IF(A$5=2,Q196*6,IF(A$5=4,Q196*3,Q196)))</f>
        <v>194</v>
      </c>
      <c r="S196" s="1">
        <f t="shared" si="64"/>
        <v>320006.7839341138</v>
      </c>
      <c r="T196" s="1">
        <f t="shared" si="65"/>
        <v>1333.3615997254742</v>
      </c>
      <c r="U196" s="1">
        <f aca="true" t="shared" si="80" ref="U196:U259">T$1*(1+S$2)^Q196+S$1*(((1+S$2)^(Q196+1)-(1+S$2))/S$2)</f>
        <v>321340.1455338393</v>
      </c>
      <c r="X196" s="3">
        <f aca="true" t="shared" si="81" ref="X196:X259">X195+1</f>
        <v>194</v>
      </c>
      <c r="Y196" s="1" t="e">
        <f aca="true" t="shared" si="82" ref="Y196:Y259">Y195</f>
        <v>#REF!</v>
      </c>
      <c r="Z196" s="1" t="e">
        <f t="shared" si="67"/>
        <v>#REF!</v>
      </c>
      <c r="AA196" t="e">
        <f t="shared" si="68"/>
        <v>#REF!</v>
      </c>
      <c r="AB196"/>
      <c r="AC196" s="3">
        <f aca="true" t="shared" si="83" ref="AC196:AC259">AC195+1</f>
        <v>194</v>
      </c>
      <c r="AD196" s="1" t="e">
        <f aca="true" t="shared" si="84" ref="AD196:AD259">AD195</f>
        <v>#REF!</v>
      </c>
      <c r="AE196" s="1" t="e">
        <f t="shared" si="69"/>
        <v>#REF!</v>
      </c>
      <c r="AF196" s="1" t="e">
        <f t="shared" si="70"/>
        <v>#REF!</v>
      </c>
    </row>
    <row r="197" spans="3:32" ht="12.75">
      <c r="C197" s="3">
        <f t="shared" si="71"/>
        <v>195</v>
      </c>
      <c r="D197" s="1" t="e">
        <f>IF(#REF!="Ordinary",E196*(1+D$1/100),F197)</f>
        <v>#REF!</v>
      </c>
      <c r="E197" s="1" t="e">
        <f>IF(#REF!="Ordinary",D197-E$2,G197)</f>
        <v>#REF!</v>
      </c>
      <c r="F197" s="1" t="e">
        <f aca="true" t="shared" si="85" ref="F197:F260">G196*(1+F$1/100)</f>
        <v>#REF!</v>
      </c>
      <c r="G197" s="1" t="e">
        <f t="shared" si="66"/>
        <v>#REF!</v>
      </c>
      <c r="I197" s="3">
        <f t="shared" si="72"/>
        <v>195</v>
      </c>
      <c r="J197" s="1" t="e">
        <f t="shared" si="73"/>
        <v>#REF!</v>
      </c>
      <c r="K197" s="1" t="e">
        <f t="shared" si="74"/>
        <v>#REF!</v>
      </c>
      <c r="L197"/>
      <c r="M197" s="3">
        <f t="shared" si="75"/>
        <v>195</v>
      </c>
      <c r="N197" s="1" t="e">
        <f t="shared" si="76"/>
        <v>#REF!</v>
      </c>
      <c r="O197" s="1" t="e">
        <f t="shared" si="77"/>
        <v>#REF!</v>
      </c>
      <c r="P197"/>
      <c r="Q197" s="3">
        <f t="shared" si="78"/>
        <v>195</v>
      </c>
      <c r="R197" s="3">
        <f t="shared" si="79"/>
        <v>195</v>
      </c>
      <c r="S197" s="1">
        <f aca="true" t="shared" si="86" ref="S197:S260">S$1+U196</f>
        <v>322340.1455338393</v>
      </c>
      <c r="T197" s="1">
        <f aca="true" t="shared" si="87" ref="T197:T260">S$2*S197</f>
        <v>1343.0839397243303</v>
      </c>
      <c r="U197" s="1">
        <f t="shared" si="80"/>
        <v>323683.2294735636</v>
      </c>
      <c r="X197" s="3">
        <f t="shared" si="81"/>
        <v>195</v>
      </c>
      <c r="Y197" s="1" t="e">
        <f t="shared" si="82"/>
        <v>#REF!</v>
      </c>
      <c r="Z197" s="1" t="e">
        <f t="shared" si="67"/>
        <v>#REF!</v>
      </c>
      <c r="AA197" t="e">
        <f t="shared" si="68"/>
        <v>#REF!</v>
      </c>
      <c r="AB197"/>
      <c r="AC197" s="3">
        <f t="shared" si="83"/>
        <v>195</v>
      </c>
      <c r="AD197" s="1" t="e">
        <f t="shared" si="84"/>
        <v>#REF!</v>
      </c>
      <c r="AE197" s="1" t="e">
        <f t="shared" si="69"/>
        <v>#REF!</v>
      </c>
      <c r="AF197" s="1" t="e">
        <f t="shared" si="70"/>
        <v>#REF!</v>
      </c>
    </row>
    <row r="198" spans="3:32" ht="12.75">
      <c r="C198" s="3">
        <f t="shared" si="71"/>
        <v>196</v>
      </c>
      <c r="D198" s="1" t="e">
        <f>IF(#REF!="Ordinary",E197*(1+D$1/100),F198)</f>
        <v>#REF!</v>
      </c>
      <c r="E198" s="1" t="e">
        <f>IF(#REF!="Ordinary",D198-E$2,G198)</f>
        <v>#REF!</v>
      </c>
      <c r="F198" s="1" t="e">
        <f t="shared" si="85"/>
        <v>#REF!</v>
      </c>
      <c r="G198" s="1" t="e">
        <f t="shared" si="66"/>
        <v>#REF!</v>
      </c>
      <c r="I198" s="3">
        <f t="shared" si="72"/>
        <v>196</v>
      </c>
      <c r="J198" s="1" t="e">
        <f t="shared" si="73"/>
        <v>#REF!</v>
      </c>
      <c r="K198" s="1" t="e">
        <f t="shared" si="74"/>
        <v>#REF!</v>
      </c>
      <c r="L198"/>
      <c r="M198" s="3">
        <f t="shared" si="75"/>
        <v>196</v>
      </c>
      <c r="N198" s="1" t="e">
        <f t="shared" si="76"/>
        <v>#REF!</v>
      </c>
      <c r="O198" s="1" t="e">
        <f t="shared" si="77"/>
        <v>#REF!</v>
      </c>
      <c r="P198"/>
      <c r="Q198" s="3">
        <f t="shared" si="78"/>
        <v>196</v>
      </c>
      <c r="R198" s="3">
        <f t="shared" si="79"/>
        <v>196</v>
      </c>
      <c r="S198" s="1">
        <f t="shared" si="86"/>
        <v>324683.2294735636</v>
      </c>
      <c r="T198" s="1">
        <f t="shared" si="87"/>
        <v>1352.8467894731816</v>
      </c>
      <c r="U198" s="1">
        <f t="shared" si="80"/>
        <v>326036.07626303675</v>
      </c>
      <c r="X198" s="3">
        <f t="shared" si="81"/>
        <v>196</v>
      </c>
      <c r="Y198" s="1" t="e">
        <f t="shared" si="82"/>
        <v>#REF!</v>
      </c>
      <c r="Z198" s="1" t="e">
        <f t="shared" si="67"/>
        <v>#REF!</v>
      </c>
      <c r="AA198" t="e">
        <f t="shared" si="68"/>
        <v>#REF!</v>
      </c>
      <c r="AB198"/>
      <c r="AC198" s="3">
        <f t="shared" si="83"/>
        <v>196</v>
      </c>
      <c r="AD198" s="1" t="e">
        <f t="shared" si="84"/>
        <v>#REF!</v>
      </c>
      <c r="AE198" s="1" t="e">
        <f t="shared" si="69"/>
        <v>#REF!</v>
      </c>
      <c r="AF198" s="1" t="e">
        <f t="shared" si="70"/>
        <v>#REF!</v>
      </c>
    </row>
    <row r="199" spans="3:32" ht="12.75">
      <c r="C199" s="3">
        <f t="shared" si="71"/>
        <v>197</v>
      </c>
      <c r="D199" s="1" t="e">
        <f>IF(#REF!="Ordinary",E198*(1+D$1/100),F199)</f>
        <v>#REF!</v>
      </c>
      <c r="E199" s="1" t="e">
        <f>IF(#REF!="Ordinary",D199-E$2,G199)</f>
        <v>#REF!</v>
      </c>
      <c r="F199" s="1" t="e">
        <f t="shared" si="85"/>
        <v>#REF!</v>
      </c>
      <c r="G199" s="1" t="e">
        <f t="shared" si="66"/>
        <v>#REF!</v>
      </c>
      <c r="I199" s="3">
        <f t="shared" si="72"/>
        <v>197</v>
      </c>
      <c r="J199" s="1" t="e">
        <f t="shared" si="73"/>
        <v>#REF!</v>
      </c>
      <c r="K199" s="1" t="e">
        <f t="shared" si="74"/>
        <v>#REF!</v>
      </c>
      <c r="L199"/>
      <c r="M199" s="3">
        <f t="shared" si="75"/>
        <v>197</v>
      </c>
      <c r="N199" s="1" t="e">
        <f t="shared" si="76"/>
        <v>#REF!</v>
      </c>
      <c r="O199" s="1" t="e">
        <f t="shared" si="77"/>
        <v>#REF!</v>
      </c>
      <c r="P199"/>
      <c r="Q199" s="3">
        <f t="shared" si="78"/>
        <v>197</v>
      </c>
      <c r="R199" s="3">
        <f t="shared" si="79"/>
        <v>197</v>
      </c>
      <c r="S199" s="1">
        <f t="shared" si="86"/>
        <v>327036.07626303675</v>
      </c>
      <c r="T199" s="1">
        <f t="shared" si="87"/>
        <v>1362.6503177626532</v>
      </c>
      <c r="U199" s="1">
        <f t="shared" si="80"/>
        <v>328398.72658079944</v>
      </c>
      <c r="X199" s="3">
        <f t="shared" si="81"/>
        <v>197</v>
      </c>
      <c r="Y199" s="1" t="e">
        <f t="shared" si="82"/>
        <v>#REF!</v>
      </c>
      <c r="Z199" s="1" t="e">
        <f t="shared" si="67"/>
        <v>#REF!</v>
      </c>
      <c r="AA199" t="e">
        <f t="shared" si="68"/>
        <v>#REF!</v>
      </c>
      <c r="AB199"/>
      <c r="AC199" s="3">
        <f t="shared" si="83"/>
        <v>197</v>
      </c>
      <c r="AD199" s="1" t="e">
        <f t="shared" si="84"/>
        <v>#REF!</v>
      </c>
      <c r="AE199" s="1" t="e">
        <f t="shared" si="69"/>
        <v>#REF!</v>
      </c>
      <c r="AF199" s="1" t="e">
        <f t="shared" si="70"/>
        <v>#REF!</v>
      </c>
    </row>
    <row r="200" spans="3:32" ht="12.75">
      <c r="C200" s="3">
        <f t="shared" si="71"/>
        <v>198</v>
      </c>
      <c r="D200" s="1" t="e">
        <f>IF(#REF!="Ordinary",E199*(1+D$1/100),F200)</f>
        <v>#REF!</v>
      </c>
      <c r="E200" s="1" t="e">
        <f>IF(#REF!="Ordinary",D200-E$2,G200)</f>
        <v>#REF!</v>
      </c>
      <c r="F200" s="1" t="e">
        <f t="shared" si="85"/>
        <v>#REF!</v>
      </c>
      <c r="G200" s="1" t="e">
        <f t="shared" si="66"/>
        <v>#REF!</v>
      </c>
      <c r="I200" s="3">
        <f t="shared" si="72"/>
        <v>198</v>
      </c>
      <c r="J200" s="1" t="e">
        <f t="shared" si="73"/>
        <v>#REF!</v>
      </c>
      <c r="K200" s="1" t="e">
        <f t="shared" si="74"/>
        <v>#REF!</v>
      </c>
      <c r="L200"/>
      <c r="M200" s="3">
        <f t="shared" si="75"/>
        <v>198</v>
      </c>
      <c r="N200" s="1" t="e">
        <f t="shared" si="76"/>
        <v>#REF!</v>
      </c>
      <c r="O200" s="1" t="e">
        <f t="shared" si="77"/>
        <v>#REF!</v>
      </c>
      <c r="P200"/>
      <c r="Q200" s="3">
        <f t="shared" si="78"/>
        <v>198</v>
      </c>
      <c r="R200" s="3">
        <f t="shared" si="79"/>
        <v>198</v>
      </c>
      <c r="S200" s="1">
        <f t="shared" si="86"/>
        <v>329398.72658079944</v>
      </c>
      <c r="T200" s="1">
        <f t="shared" si="87"/>
        <v>1372.4946940866644</v>
      </c>
      <c r="U200" s="1">
        <f t="shared" si="80"/>
        <v>330771.2212748862</v>
      </c>
      <c r="X200" s="3">
        <f t="shared" si="81"/>
        <v>198</v>
      </c>
      <c r="Y200" s="1" t="e">
        <f t="shared" si="82"/>
        <v>#REF!</v>
      </c>
      <c r="Z200" s="1" t="e">
        <f t="shared" si="67"/>
        <v>#REF!</v>
      </c>
      <c r="AA200" t="e">
        <f t="shared" si="68"/>
        <v>#REF!</v>
      </c>
      <c r="AB200"/>
      <c r="AC200" s="3">
        <f t="shared" si="83"/>
        <v>198</v>
      </c>
      <c r="AD200" s="1" t="e">
        <f t="shared" si="84"/>
        <v>#REF!</v>
      </c>
      <c r="AE200" s="1" t="e">
        <f t="shared" si="69"/>
        <v>#REF!</v>
      </c>
      <c r="AF200" s="1" t="e">
        <f t="shared" si="70"/>
        <v>#REF!</v>
      </c>
    </row>
    <row r="201" spans="3:32" ht="12.75">
      <c r="C201" s="3">
        <f t="shared" si="71"/>
        <v>199</v>
      </c>
      <c r="D201" s="1" t="e">
        <f>IF(#REF!="Ordinary",E200*(1+D$1/100),F201)</f>
        <v>#REF!</v>
      </c>
      <c r="E201" s="1" t="e">
        <f>IF(#REF!="Ordinary",D201-E$2,G201)</f>
        <v>#REF!</v>
      </c>
      <c r="F201" s="1" t="e">
        <f t="shared" si="85"/>
        <v>#REF!</v>
      </c>
      <c r="G201" s="1" t="e">
        <f t="shared" si="66"/>
        <v>#REF!</v>
      </c>
      <c r="I201" s="3">
        <f t="shared" si="72"/>
        <v>199</v>
      </c>
      <c r="J201" s="1" t="e">
        <f t="shared" si="73"/>
        <v>#REF!</v>
      </c>
      <c r="K201" s="1" t="e">
        <f t="shared" si="74"/>
        <v>#REF!</v>
      </c>
      <c r="L201"/>
      <c r="M201" s="3">
        <f t="shared" si="75"/>
        <v>199</v>
      </c>
      <c r="N201" s="1" t="e">
        <f t="shared" si="76"/>
        <v>#REF!</v>
      </c>
      <c r="O201" s="1" t="e">
        <f t="shared" si="77"/>
        <v>#REF!</v>
      </c>
      <c r="P201"/>
      <c r="Q201" s="3">
        <f t="shared" si="78"/>
        <v>199</v>
      </c>
      <c r="R201" s="3">
        <f t="shared" si="79"/>
        <v>199</v>
      </c>
      <c r="S201" s="1">
        <f t="shared" si="86"/>
        <v>331771.2212748862</v>
      </c>
      <c r="T201" s="1">
        <f t="shared" si="87"/>
        <v>1382.3800886453591</v>
      </c>
      <c r="U201" s="1">
        <f t="shared" si="80"/>
        <v>333153.6013635315</v>
      </c>
      <c r="X201" s="3">
        <f t="shared" si="81"/>
        <v>199</v>
      </c>
      <c r="Y201" s="1" t="e">
        <f t="shared" si="82"/>
        <v>#REF!</v>
      </c>
      <c r="Z201" s="1" t="e">
        <f t="shared" si="67"/>
        <v>#REF!</v>
      </c>
      <c r="AA201" t="e">
        <f t="shared" si="68"/>
        <v>#REF!</v>
      </c>
      <c r="AB201"/>
      <c r="AC201" s="3">
        <f t="shared" si="83"/>
        <v>199</v>
      </c>
      <c r="AD201" s="1" t="e">
        <f t="shared" si="84"/>
        <v>#REF!</v>
      </c>
      <c r="AE201" s="1" t="e">
        <f t="shared" si="69"/>
        <v>#REF!</v>
      </c>
      <c r="AF201" s="1" t="e">
        <f t="shared" si="70"/>
        <v>#REF!</v>
      </c>
    </row>
    <row r="202" spans="3:32" ht="12.75">
      <c r="C202" s="3">
        <f t="shared" si="71"/>
        <v>200</v>
      </c>
      <c r="D202" s="1" t="e">
        <f>IF(#REF!="Ordinary",E201*(1+D$1/100),F202)</f>
        <v>#REF!</v>
      </c>
      <c r="E202" s="1" t="e">
        <f>IF(#REF!="Ordinary",D202-E$2,G202)</f>
        <v>#REF!</v>
      </c>
      <c r="F202" s="1" t="e">
        <f t="shared" si="85"/>
        <v>#REF!</v>
      </c>
      <c r="G202" s="1" t="e">
        <f t="shared" si="66"/>
        <v>#REF!</v>
      </c>
      <c r="I202" s="3">
        <f t="shared" si="72"/>
        <v>200</v>
      </c>
      <c r="J202" s="1" t="e">
        <f t="shared" si="73"/>
        <v>#REF!</v>
      </c>
      <c r="K202" s="1" t="e">
        <f t="shared" si="74"/>
        <v>#REF!</v>
      </c>
      <c r="L202"/>
      <c r="M202" s="3">
        <f t="shared" si="75"/>
        <v>200</v>
      </c>
      <c r="N202" s="1" t="e">
        <f t="shared" si="76"/>
        <v>#REF!</v>
      </c>
      <c r="O202" s="1" t="e">
        <f t="shared" si="77"/>
        <v>#REF!</v>
      </c>
      <c r="P202"/>
      <c r="Q202" s="3">
        <f t="shared" si="78"/>
        <v>200</v>
      </c>
      <c r="R202" s="3">
        <f t="shared" si="79"/>
        <v>200</v>
      </c>
      <c r="S202" s="1">
        <f t="shared" si="86"/>
        <v>334153.6013635315</v>
      </c>
      <c r="T202" s="1">
        <f t="shared" si="87"/>
        <v>1392.3066723480479</v>
      </c>
      <c r="U202" s="1">
        <f t="shared" si="80"/>
        <v>335545.9080358796</v>
      </c>
      <c r="X202" s="3">
        <f t="shared" si="81"/>
        <v>200</v>
      </c>
      <c r="Y202" s="1" t="e">
        <f t="shared" si="82"/>
        <v>#REF!</v>
      </c>
      <c r="Z202" s="1" t="e">
        <f t="shared" si="67"/>
        <v>#REF!</v>
      </c>
      <c r="AA202" t="e">
        <f t="shared" si="68"/>
        <v>#REF!</v>
      </c>
      <c r="AB202"/>
      <c r="AC202" s="3">
        <f t="shared" si="83"/>
        <v>200</v>
      </c>
      <c r="AD202" s="1" t="e">
        <f t="shared" si="84"/>
        <v>#REF!</v>
      </c>
      <c r="AE202" s="1" t="e">
        <f t="shared" si="69"/>
        <v>#REF!</v>
      </c>
      <c r="AF202" s="1" t="e">
        <f t="shared" si="70"/>
        <v>#REF!</v>
      </c>
    </row>
    <row r="203" spans="3:32" ht="12.75">
      <c r="C203" s="3">
        <f t="shared" si="71"/>
        <v>201</v>
      </c>
      <c r="D203" s="1" t="e">
        <f>IF(#REF!="Ordinary",E202*(1+D$1/100),F203)</f>
        <v>#REF!</v>
      </c>
      <c r="E203" s="1" t="e">
        <f>IF(#REF!="Ordinary",D203-E$2,G203)</f>
        <v>#REF!</v>
      </c>
      <c r="F203" s="1" t="e">
        <f t="shared" si="85"/>
        <v>#REF!</v>
      </c>
      <c r="G203" s="1" t="e">
        <f t="shared" si="66"/>
        <v>#REF!</v>
      </c>
      <c r="I203" s="3">
        <f t="shared" si="72"/>
        <v>201</v>
      </c>
      <c r="J203" s="1" t="e">
        <f t="shared" si="73"/>
        <v>#REF!</v>
      </c>
      <c r="K203" s="1" t="e">
        <f t="shared" si="74"/>
        <v>#REF!</v>
      </c>
      <c r="L203"/>
      <c r="M203" s="3">
        <f t="shared" si="75"/>
        <v>201</v>
      </c>
      <c r="N203" s="1" t="e">
        <f t="shared" si="76"/>
        <v>#REF!</v>
      </c>
      <c r="O203" s="1" t="e">
        <f t="shared" si="77"/>
        <v>#REF!</v>
      </c>
      <c r="P203"/>
      <c r="Q203" s="3">
        <f t="shared" si="78"/>
        <v>201</v>
      </c>
      <c r="R203" s="3">
        <f t="shared" si="79"/>
        <v>201</v>
      </c>
      <c r="S203" s="1">
        <f t="shared" si="86"/>
        <v>336545.9080358796</v>
      </c>
      <c r="T203" s="1">
        <f t="shared" si="87"/>
        <v>1402.274616816165</v>
      </c>
      <c r="U203" s="1">
        <f t="shared" si="80"/>
        <v>337948.1826526958</v>
      </c>
      <c r="X203" s="3">
        <f t="shared" si="81"/>
        <v>201</v>
      </c>
      <c r="Y203" s="1" t="e">
        <f t="shared" si="82"/>
        <v>#REF!</v>
      </c>
      <c r="Z203" s="1" t="e">
        <f t="shared" si="67"/>
        <v>#REF!</v>
      </c>
      <c r="AA203" t="e">
        <f t="shared" si="68"/>
        <v>#REF!</v>
      </c>
      <c r="AB203"/>
      <c r="AC203" s="3">
        <f t="shared" si="83"/>
        <v>201</v>
      </c>
      <c r="AD203" s="1" t="e">
        <f t="shared" si="84"/>
        <v>#REF!</v>
      </c>
      <c r="AE203" s="1" t="e">
        <f t="shared" si="69"/>
        <v>#REF!</v>
      </c>
      <c r="AF203" s="1" t="e">
        <f t="shared" si="70"/>
        <v>#REF!</v>
      </c>
    </row>
    <row r="204" spans="3:32" ht="12.75">
      <c r="C204" s="3">
        <f t="shared" si="71"/>
        <v>202</v>
      </c>
      <c r="D204" s="1" t="e">
        <f>IF(#REF!="Ordinary",E203*(1+D$1/100),F204)</f>
        <v>#REF!</v>
      </c>
      <c r="E204" s="1" t="e">
        <f>IF(#REF!="Ordinary",D204-E$2,G204)</f>
        <v>#REF!</v>
      </c>
      <c r="F204" s="1" t="e">
        <f t="shared" si="85"/>
        <v>#REF!</v>
      </c>
      <c r="G204" s="1" t="e">
        <f t="shared" si="66"/>
        <v>#REF!</v>
      </c>
      <c r="I204" s="3">
        <f t="shared" si="72"/>
        <v>202</v>
      </c>
      <c r="J204" s="1" t="e">
        <f t="shared" si="73"/>
        <v>#REF!</v>
      </c>
      <c r="K204" s="1" t="e">
        <f t="shared" si="74"/>
        <v>#REF!</v>
      </c>
      <c r="L204"/>
      <c r="M204" s="3">
        <f t="shared" si="75"/>
        <v>202</v>
      </c>
      <c r="N204" s="1" t="e">
        <f t="shared" si="76"/>
        <v>#REF!</v>
      </c>
      <c r="O204" s="1" t="e">
        <f t="shared" si="77"/>
        <v>#REF!</v>
      </c>
      <c r="P204"/>
      <c r="Q204" s="3">
        <f t="shared" si="78"/>
        <v>202</v>
      </c>
      <c r="R204" s="3">
        <f t="shared" si="79"/>
        <v>202</v>
      </c>
      <c r="S204" s="1">
        <f t="shared" si="86"/>
        <v>338948.1826526958</v>
      </c>
      <c r="T204" s="1">
        <f t="shared" si="87"/>
        <v>1412.2840943862325</v>
      </c>
      <c r="U204" s="1">
        <f t="shared" si="80"/>
        <v>340360.4667470819</v>
      </c>
      <c r="X204" s="3">
        <f t="shared" si="81"/>
        <v>202</v>
      </c>
      <c r="Y204" s="1" t="e">
        <f t="shared" si="82"/>
        <v>#REF!</v>
      </c>
      <c r="Z204" s="1" t="e">
        <f t="shared" si="67"/>
        <v>#REF!</v>
      </c>
      <c r="AA204" t="e">
        <f t="shared" si="68"/>
        <v>#REF!</v>
      </c>
      <c r="AB204"/>
      <c r="AC204" s="3">
        <f t="shared" si="83"/>
        <v>202</v>
      </c>
      <c r="AD204" s="1" t="e">
        <f t="shared" si="84"/>
        <v>#REF!</v>
      </c>
      <c r="AE204" s="1" t="e">
        <f t="shared" si="69"/>
        <v>#REF!</v>
      </c>
      <c r="AF204" s="1" t="e">
        <f t="shared" si="70"/>
        <v>#REF!</v>
      </c>
    </row>
    <row r="205" spans="3:32" ht="12.75">
      <c r="C205" s="3">
        <f t="shared" si="71"/>
        <v>203</v>
      </c>
      <c r="D205" s="1" t="e">
        <f>IF(#REF!="Ordinary",E204*(1+D$1/100),F205)</f>
        <v>#REF!</v>
      </c>
      <c r="E205" s="1" t="e">
        <f>IF(#REF!="Ordinary",D205-E$2,G205)</f>
        <v>#REF!</v>
      </c>
      <c r="F205" s="1" t="e">
        <f t="shared" si="85"/>
        <v>#REF!</v>
      </c>
      <c r="G205" s="1" t="e">
        <f aca="true" t="shared" si="88" ref="G205:G268">F205-G$2</f>
        <v>#REF!</v>
      </c>
      <c r="I205" s="3">
        <f t="shared" si="72"/>
        <v>203</v>
      </c>
      <c r="J205" s="1" t="e">
        <f t="shared" si="73"/>
        <v>#REF!</v>
      </c>
      <c r="K205" s="1" t="e">
        <f t="shared" si="74"/>
        <v>#REF!</v>
      </c>
      <c r="L205"/>
      <c r="M205" s="3">
        <f t="shared" si="75"/>
        <v>203</v>
      </c>
      <c r="N205" s="1" t="e">
        <f t="shared" si="76"/>
        <v>#REF!</v>
      </c>
      <c r="O205" s="1" t="e">
        <f t="shared" si="77"/>
        <v>#REF!</v>
      </c>
      <c r="P205"/>
      <c r="Q205" s="3">
        <f t="shared" si="78"/>
        <v>203</v>
      </c>
      <c r="R205" s="3">
        <f t="shared" si="79"/>
        <v>203</v>
      </c>
      <c r="S205" s="1">
        <f t="shared" si="86"/>
        <v>341360.4667470819</v>
      </c>
      <c r="T205" s="1">
        <f t="shared" si="87"/>
        <v>1422.3352781128413</v>
      </c>
      <c r="U205" s="1">
        <f t="shared" si="80"/>
        <v>342782.8020251948</v>
      </c>
      <c r="X205" s="3">
        <f t="shared" si="81"/>
        <v>203</v>
      </c>
      <c r="Y205" s="1" t="e">
        <f t="shared" si="82"/>
        <v>#REF!</v>
      </c>
      <c r="Z205" s="1" t="e">
        <f t="shared" si="67"/>
        <v>#REF!</v>
      </c>
      <c r="AA205" t="e">
        <f t="shared" si="68"/>
        <v>#REF!</v>
      </c>
      <c r="AB205"/>
      <c r="AC205" s="3">
        <f t="shared" si="83"/>
        <v>203</v>
      </c>
      <c r="AD205" s="1" t="e">
        <f t="shared" si="84"/>
        <v>#REF!</v>
      </c>
      <c r="AE205" s="1" t="e">
        <f t="shared" si="69"/>
        <v>#REF!</v>
      </c>
      <c r="AF205" s="1" t="e">
        <f t="shared" si="70"/>
        <v>#REF!</v>
      </c>
    </row>
    <row r="206" spans="3:32" ht="12.75">
      <c r="C206" s="3">
        <f t="shared" si="71"/>
        <v>204</v>
      </c>
      <c r="D206" s="1" t="e">
        <f>IF(#REF!="Ordinary",E205*(1+D$1/100),F206)</f>
        <v>#REF!</v>
      </c>
      <c r="E206" s="1" t="e">
        <f>IF(#REF!="Ordinary",D206-E$2,G206)</f>
        <v>#REF!</v>
      </c>
      <c r="F206" s="1" t="e">
        <f t="shared" si="85"/>
        <v>#REF!</v>
      </c>
      <c r="G206" s="1" t="e">
        <f t="shared" si="88"/>
        <v>#REF!</v>
      </c>
      <c r="I206" s="3">
        <f t="shared" si="72"/>
        <v>204</v>
      </c>
      <c r="J206" s="1" t="e">
        <f t="shared" si="73"/>
        <v>#REF!</v>
      </c>
      <c r="K206" s="1" t="e">
        <f t="shared" si="74"/>
        <v>#REF!</v>
      </c>
      <c r="L206"/>
      <c r="M206" s="3">
        <f t="shared" si="75"/>
        <v>204</v>
      </c>
      <c r="N206" s="1" t="e">
        <f t="shared" si="76"/>
        <v>#REF!</v>
      </c>
      <c r="O206" s="1" t="e">
        <f t="shared" si="77"/>
        <v>#REF!</v>
      </c>
      <c r="P206"/>
      <c r="Q206" s="3">
        <f t="shared" si="78"/>
        <v>204</v>
      </c>
      <c r="R206" s="3">
        <f t="shared" si="79"/>
        <v>204</v>
      </c>
      <c r="S206" s="1">
        <f t="shared" si="86"/>
        <v>343782.8020251948</v>
      </c>
      <c r="T206" s="1">
        <f t="shared" si="87"/>
        <v>1432.428341771645</v>
      </c>
      <c r="U206" s="1">
        <f t="shared" si="80"/>
        <v>345215.2303669664</v>
      </c>
      <c r="X206" s="3">
        <f t="shared" si="81"/>
        <v>204</v>
      </c>
      <c r="Y206" s="1" t="e">
        <f t="shared" si="82"/>
        <v>#REF!</v>
      </c>
      <c r="Z206" s="1" t="e">
        <f t="shared" si="67"/>
        <v>#REF!</v>
      </c>
      <c r="AA206" t="e">
        <f t="shared" si="68"/>
        <v>#REF!</v>
      </c>
      <c r="AB206"/>
      <c r="AC206" s="3">
        <f t="shared" si="83"/>
        <v>204</v>
      </c>
      <c r="AD206" s="1" t="e">
        <f t="shared" si="84"/>
        <v>#REF!</v>
      </c>
      <c r="AE206" s="1" t="e">
        <f t="shared" si="69"/>
        <v>#REF!</v>
      </c>
      <c r="AF206" s="1" t="e">
        <f t="shared" si="70"/>
        <v>#REF!</v>
      </c>
    </row>
    <row r="207" spans="3:32" ht="12.75">
      <c r="C207" s="3">
        <f t="shared" si="71"/>
        <v>205</v>
      </c>
      <c r="D207" s="1" t="e">
        <f>IF(#REF!="Ordinary",E206*(1+D$1/100),F207)</f>
        <v>#REF!</v>
      </c>
      <c r="E207" s="1" t="e">
        <f>IF(#REF!="Ordinary",D207-E$2,G207)</f>
        <v>#REF!</v>
      </c>
      <c r="F207" s="1" t="e">
        <f t="shared" si="85"/>
        <v>#REF!</v>
      </c>
      <c r="G207" s="1" t="e">
        <f t="shared" si="88"/>
        <v>#REF!</v>
      </c>
      <c r="I207" s="3">
        <f t="shared" si="72"/>
        <v>205</v>
      </c>
      <c r="J207" s="1" t="e">
        <f t="shared" si="73"/>
        <v>#REF!</v>
      </c>
      <c r="K207" s="1" t="e">
        <f t="shared" si="74"/>
        <v>#REF!</v>
      </c>
      <c r="L207"/>
      <c r="M207" s="3">
        <f t="shared" si="75"/>
        <v>205</v>
      </c>
      <c r="N207" s="1" t="e">
        <f t="shared" si="76"/>
        <v>#REF!</v>
      </c>
      <c r="O207" s="1" t="e">
        <f t="shared" si="77"/>
        <v>#REF!</v>
      </c>
      <c r="P207"/>
      <c r="Q207" s="3">
        <f t="shared" si="78"/>
        <v>205</v>
      </c>
      <c r="R207" s="3">
        <f t="shared" si="79"/>
        <v>205</v>
      </c>
      <c r="S207" s="1">
        <f t="shared" si="86"/>
        <v>346215.2303669664</v>
      </c>
      <c r="T207" s="1">
        <f t="shared" si="87"/>
        <v>1442.5634598623599</v>
      </c>
      <c r="U207" s="1">
        <f t="shared" si="80"/>
        <v>347657.7938268288</v>
      </c>
      <c r="X207" s="3">
        <f t="shared" si="81"/>
        <v>205</v>
      </c>
      <c r="Y207" s="1" t="e">
        <f t="shared" si="82"/>
        <v>#REF!</v>
      </c>
      <c r="Z207" s="1" t="e">
        <f t="shared" si="67"/>
        <v>#REF!</v>
      </c>
      <c r="AA207" t="e">
        <f t="shared" si="68"/>
        <v>#REF!</v>
      </c>
      <c r="AB207"/>
      <c r="AC207" s="3">
        <f t="shared" si="83"/>
        <v>205</v>
      </c>
      <c r="AD207" s="1" t="e">
        <f t="shared" si="84"/>
        <v>#REF!</v>
      </c>
      <c r="AE207" s="1" t="e">
        <f t="shared" si="69"/>
        <v>#REF!</v>
      </c>
      <c r="AF207" s="1" t="e">
        <f t="shared" si="70"/>
        <v>#REF!</v>
      </c>
    </row>
    <row r="208" spans="3:32" ht="12.75">
      <c r="C208" s="3">
        <f t="shared" si="71"/>
        <v>206</v>
      </c>
      <c r="D208" s="1" t="e">
        <f>IF(#REF!="Ordinary",E207*(1+D$1/100),F208)</f>
        <v>#REF!</v>
      </c>
      <c r="E208" s="1" t="e">
        <f>IF(#REF!="Ordinary",D208-E$2,G208)</f>
        <v>#REF!</v>
      </c>
      <c r="F208" s="1" t="e">
        <f t="shared" si="85"/>
        <v>#REF!</v>
      </c>
      <c r="G208" s="1" t="e">
        <f t="shared" si="88"/>
        <v>#REF!</v>
      </c>
      <c r="I208" s="3">
        <f t="shared" si="72"/>
        <v>206</v>
      </c>
      <c r="J208" s="1" t="e">
        <f t="shared" si="73"/>
        <v>#REF!</v>
      </c>
      <c r="K208" s="1" t="e">
        <f t="shared" si="74"/>
        <v>#REF!</v>
      </c>
      <c r="L208"/>
      <c r="M208" s="3">
        <f t="shared" si="75"/>
        <v>206</v>
      </c>
      <c r="N208" s="1" t="e">
        <f t="shared" si="76"/>
        <v>#REF!</v>
      </c>
      <c r="O208" s="1" t="e">
        <f t="shared" si="77"/>
        <v>#REF!</v>
      </c>
      <c r="P208"/>
      <c r="Q208" s="3">
        <f t="shared" si="78"/>
        <v>206</v>
      </c>
      <c r="R208" s="3">
        <f t="shared" si="79"/>
        <v>206</v>
      </c>
      <c r="S208" s="1">
        <f t="shared" si="86"/>
        <v>348657.7938268288</v>
      </c>
      <c r="T208" s="1">
        <f t="shared" si="87"/>
        <v>1452.7408076117867</v>
      </c>
      <c r="U208" s="1">
        <f t="shared" si="80"/>
        <v>350110.53463444073</v>
      </c>
      <c r="X208" s="3">
        <f t="shared" si="81"/>
        <v>206</v>
      </c>
      <c r="Y208" s="1" t="e">
        <f t="shared" si="82"/>
        <v>#REF!</v>
      </c>
      <c r="Z208" s="1" t="e">
        <f t="shared" si="67"/>
        <v>#REF!</v>
      </c>
      <c r="AA208" t="e">
        <f t="shared" si="68"/>
        <v>#REF!</v>
      </c>
      <c r="AB208"/>
      <c r="AC208" s="3">
        <f t="shared" si="83"/>
        <v>206</v>
      </c>
      <c r="AD208" s="1" t="e">
        <f t="shared" si="84"/>
        <v>#REF!</v>
      </c>
      <c r="AE208" s="1" t="e">
        <f t="shared" si="69"/>
        <v>#REF!</v>
      </c>
      <c r="AF208" s="1" t="e">
        <f t="shared" si="70"/>
        <v>#REF!</v>
      </c>
    </row>
    <row r="209" spans="3:32" ht="12.75">
      <c r="C209" s="3">
        <f t="shared" si="71"/>
        <v>207</v>
      </c>
      <c r="D209" s="1" t="e">
        <f>IF(#REF!="Ordinary",E208*(1+D$1/100),F209)</f>
        <v>#REF!</v>
      </c>
      <c r="E209" s="1" t="e">
        <f>IF(#REF!="Ordinary",D209-E$2,G209)</f>
        <v>#REF!</v>
      </c>
      <c r="F209" s="1" t="e">
        <f t="shared" si="85"/>
        <v>#REF!</v>
      </c>
      <c r="G209" s="1" t="e">
        <f t="shared" si="88"/>
        <v>#REF!</v>
      </c>
      <c r="I209" s="3">
        <f t="shared" si="72"/>
        <v>207</v>
      </c>
      <c r="J209" s="1" t="e">
        <f t="shared" si="73"/>
        <v>#REF!</v>
      </c>
      <c r="K209" s="1" t="e">
        <f t="shared" si="74"/>
        <v>#REF!</v>
      </c>
      <c r="L209"/>
      <c r="M209" s="3">
        <f t="shared" si="75"/>
        <v>207</v>
      </c>
      <c r="N209" s="1" t="e">
        <f t="shared" si="76"/>
        <v>#REF!</v>
      </c>
      <c r="O209" s="1" t="e">
        <f t="shared" si="77"/>
        <v>#REF!</v>
      </c>
      <c r="P209"/>
      <c r="Q209" s="3">
        <f t="shared" si="78"/>
        <v>207</v>
      </c>
      <c r="R209" s="3">
        <f t="shared" si="79"/>
        <v>207</v>
      </c>
      <c r="S209" s="1">
        <f t="shared" si="86"/>
        <v>351110.53463444073</v>
      </c>
      <c r="T209" s="1">
        <f t="shared" si="87"/>
        <v>1462.9605609768364</v>
      </c>
      <c r="U209" s="1">
        <f t="shared" si="80"/>
        <v>352573.49519541755</v>
      </c>
      <c r="X209" s="3">
        <f t="shared" si="81"/>
        <v>207</v>
      </c>
      <c r="Y209" s="1" t="e">
        <f t="shared" si="82"/>
        <v>#REF!</v>
      </c>
      <c r="Z209" s="1" t="e">
        <f t="shared" si="67"/>
        <v>#REF!</v>
      </c>
      <c r="AA209" t="e">
        <f t="shared" si="68"/>
        <v>#REF!</v>
      </c>
      <c r="AB209"/>
      <c r="AC209" s="3">
        <f t="shared" si="83"/>
        <v>207</v>
      </c>
      <c r="AD209" s="1" t="e">
        <f t="shared" si="84"/>
        <v>#REF!</v>
      </c>
      <c r="AE209" s="1" t="e">
        <f t="shared" si="69"/>
        <v>#REF!</v>
      </c>
      <c r="AF209" s="1" t="e">
        <f t="shared" si="70"/>
        <v>#REF!</v>
      </c>
    </row>
    <row r="210" spans="3:32" ht="12.75">
      <c r="C210" s="3">
        <f t="shared" si="71"/>
        <v>208</v>
      </c>
      <c r="D210" s="1" t="e">
        <f>IF(#REF!="Ordinary",E209*(1+D$1/100),F210)</f>
        <v>#REF!</v>
      </c>
      <c r="E210" s="1" t="e">
        <f>IF(#REF!="Ordinary",D210-E$2,G210)</f>
        <v>#REF!</v>
      </c>
      <c r="F210" s="1" t="e">
        <f t="shared" si="85"/>
        <v>#REF!</v>
      </c>
      <c r="G210" s="1" t="e">
        <f t="shared" si="88"/>
        <v>#REF!</v>
      </c>
      <c r="I210" s="3">
        <f t="shared" si="72"/>
        <v>208</v>
      </c>
      <c r="J210" s="1" t="e">
        <f t="shared" si="73"/>
        <v>#REF!</v>
      </c>
      <c r="K210" s="1" t="e">
        <f t="shared" si="74"/>
        <v>#REF!</v>
      </c>
      <c r="L210"/>
      <c r="M210" s="3">
        <f t="shared" si="75"/>
        <v>208</v>
      </c>
      <c r="N210" s="1" t="e">
        <f t="shared" si="76"/>
        <v>#REF!</v>
      </c>
      <c r="O210" s="1" t="e">
        <f t="shared" si="77"/>
        <v>#REF!</v>
      </c>
      <c r="P210"/>
      <c r="Q210" s="3">
        <f t="shared" si="78"/>
        <v>208</v>
      </c>
      <c r="R210" s="3">
        <f t="shared" si="79"/>
        <v>208</v>
      </c>
      <c r="S210" s="1">
        <f t="shared" si="86"/>
        <v>353573.49519541755</v>
      </c>
      <c r="T210" s="1">
        <f t="shared" si="87"/>
        <v>1473.2228966475732</v>
      </c>
      <c r="U210" s="1">
        <f t="shared" si="80"/>
        <v>355046.71809206513</v>
      </c>
      <c r="X210" s="3">
        <f t="shared" si="81"/>
        <v>208</v>
      </c>
      <c r="Y210" s="1" t="e">
        <f t="shared" si="82"/>
        <v>#REF!</v>
      </c>
      <c r="Z210" s="1" t="e">
        <f t="shared" si="67"/>
        <v>#REF!</v>
      </c>
      <c r="AA210" t="e">
        <f t="shared" si="68"/>
        <v>#REF!</v>
      </c>
      <c r="AB210"/>
      <c r="AC210" s="3">
        <f t="shared" si="83"/>
        <v>208</v>
      </c>
      <c r="AD210" s="1" t="e">
        <f t="shared" si="84"/>
        <v>#REF!</v>
      </c>
      <c r="AE210" s="1" t="e">
        <f t="shared" si="69"/>
        <v>#REF!</v>
      </c>
      <c r="AF210" s="1" t="e">
        <f t="shared" si="70"/>
        <v>#REF!</v>
      </c>
    </row>
    <row r="211" spans="3:32" ht="12.75">
      <c r="C211" s="3">
        <f t="shared" si="71"/>
        <v>209</v>
      </c>
      <c r="D211" s="1" t="e">
        <f>IF(#REF!="Ordinary",E210*(1+D$1/100),F211)</f>
        <v>#REF!</v>
      </c>
      <c r="E211" s="1" t="e">
        <f>IF(#REF!="Ordinary",D211-E$2,G211)</f>
        <v>#REF!</v>
      </c>
      <c r="F211" s="1" t="e">
        <f t="shared" si="85"/>
        <v>#REF!</v>
      </c>
      <c r="G211" s="1" t="e">
        <f t="shared" si="88"/>
        <v>#REF!</v>
      </c>
      <c r="I211" s="3">
        <f t="shared" si="72"/>
        <v>209</v>
      </c>
      <c r="J211" s="1" t="e">
        <f t="shared" si="73"/>
        <v>#REF!</v>
      </c>
      <c r="K211" s="1" t="e">
        <f t="shared" si="74"/>
        <v>#REF!</v>
      </c>
      <c r="L211"/>
      <c r="M211" s="3">
        <f t="shared" si="75"/>
        <v>209</v>
      </c>
      <c r="N211" s="1" t="e">
        <f t="shared" si="76"/>
        <v>#REF!</v>
      </c>
      <c r="O211" s="1" t="e">
        <f t="shared" si="77"/>
        <v>#REF!</v>
      </c>
      <c r="P211"/>
      <c r="Q211" s="3">
        <f t="shared" si="78"/>
        <v>209</v>
      </c>
      <c r="R211" s="3">
        <f t="shared" si="79"/>
        <v>209</v>
      </c>
      <c r="S211" s="1">
        <f t="shared" si="86"/>
        <v>356046.71809206513</v>
      </c>
      <c r="T211" s="1">
        <f t="shared" si="87"/>
        <v>1483.5279920502715</v>
      </c>
      <c r="U211" s="1">
        <f t="shared" si="80"/>
        <v>357530.24608411524</v>
      </c>
      <c r="X211" s="3">
        <f t="shared" si="81"/>
        <v>209</v>
      </c>
      <c r="Y211" s="1" t="e">
        <f t="shared" si="82"/>
        <v>#REF!</v>
      </c>
      <c r="Z211" s="1" t="e">
        <f t="shared" si="67"/>
        <v>#REF!</v>
      </c>
      <c r="AA211" t="e">
        <f t="shared" si="68"/>
        <v>#REF!</v>
      </c>
      <c r="AB211"/>
      <c r="AC211" s="3">
        <f t="shared" si="83"/>
        <v>209</v>
      </c>
      <c r="AD211" s="1" t="e">
        <f t="shared" si="84"/>
        <v>#REF!</v>
      </c>
      <c r="AE211" s="1" t="e">
        <f t="shared" si="69"/>
        <v>#REF!</v>
      </c>
      <c r="AF211" s="1" t="e">
        <f t="shared" si="70"/>
        <v>#REF!</v>
      </c>
    </row>
    <row r="212" spans="3:32" ht="12.75">
      <c r="C212" s="3">
        <f t="shared" si="71"/>
        <v>210</v>
      </c>
      <c r="D212" s="1" t="e">
        <f>IF(#REF!="Ordinary",E211*(1+D$1/100),F212)</f>
        <v>#REF!</v>
      </c>
      <c r="E212" s="1" t="e">
        <f>IF(#REF!="Ordinary",D212-E$2,G212)</f>
        <v>#REF!</v>
      </c>
      <c r="F212" s="1" t="e">
        <f t="shared" si="85"/>
        <v>#REF!</v>
      </c>
      <c r="G212" s="1" t="e">
        <f t="shared" si="88"/>
        <v>#REF!</v>
      </c>
      <c r="I212" s="3">
        <f t="shared" si="72"/>
        <v>210</v>
      </c>
      <c r="J212" s="1" t="e">
        <f t="shared" si="73"/>
        <v>#REF!</v>
      </c>
      <c r="K212" s="1" t="e">
        <f t="shared" si="74"/>
        <v>#REF!</v>
      </c>
      <c r="L212"/>
      <c r="M212" s="3">
        <f t="shared" si="75"/>
        <v>210</v>
      </c>
      <c r="N212" s="1" t="e">
        <f t="shared" si="76"/>
        <v>#REF!</v>
      </c>
      <c r="O212" s="1" t="e">
        <f t="shared" si="77"/>
        <v>#REF!</v>
      </c>
      <c r="P212"/>
      <c r="Q212" s="3">
        <f t="shared" si="78"/>
        <v>210</v>
      </c>
      <c r="R212" s="3">
        <f t="shared" si="79"/>
        <v>210</v>
      </c>
      <c r="S212" s="1">
        <f t="shared" si="86"/>
        <v>358530.24608411524</v>
      </c>
      <c r="T212" s="1">
        <f t="shared" si="87"/>
        <v>1493.8760253504802</v>
      </c>
      <c r="U212" s="1">
        <f t="shared" si="80"/>
        <v>360024.1221094659</v>
      </c>
      <c r="X212" s="3">
        <f t="shared" si="81"/>
        <v>210</v>
      </c>
      <c r="Y212" s="1" t="e">
        <f t="shared" si="82"/>
        <v>#REF!</v>
      </c>
      <c r="Z212" s="1" t="e">
        <f t="shared" si="67"/>
        <v>#REF!</v>
      </c>
      <c r="AA212" t="e">
        <f t="shared" si="68"/>
        <v>#REF!</v>
      </c>
      <c r="AB212"/>
      <c r="AC212" s="3">
        <f t="shared" si="83"/>
        <v>210</v>
      </c>
      <c r="AD212" s="1" t="e">
        <f t="shared" si="84"/>
        <v>#REF!</v>
      </c>
      <c r="AE212" s="1" t="e">
        <f t="shared" si="69"/>
        <v>#REF!</v>
      </c>
      <c r="AF212" s="1" t="e">
        <f t="shared" si="70"/>
        <v>#REF!</v>
      </c>
    </row>
    <row r="213" spans="3:32" ht="12.75">
      <c r="C213" s="3">
        <f t="shared" si="71"/>
        <v>211</v>
      </c>
      <c r="D213" s="1" t="e">
        <f>IF(#REF!="Ordinary",E212*(1+D$1/100),F213)</f>
        <v>#REF!</v>
      </c>
      <c r="E213" s="1" t="e">
        <f>IF(#REF!="Ordinary",D213-E$2,G213)</f>
        <v>#REF!</v>
      </c>
      <c r="F213" s="1" t="e">
        <f t="shared" si="85"/>
        <v>#REF!</v>
      </c>
      <c r="G213" s="1" t="e">
        <f t="shared" si="88"/>
        <v>#REF!</v>
      </c>
      <c r="I213" s="3">
        <f t="shared" si="72"/>
        <v>211</v>
      </c>
      <c r="J213" s="1" t="e">
        <f t="shared" si="73"/>
        <v>#REF!</v>
      </c>
      <c r="K213" s="1" t="e">
        <f t="shared" si="74"/>
        <v>#REF!</v>
      </c>
      <c r="L213"/>
      <c r="M213" s="3">
        <f t="shared" si="75"/>
        <v>211</v>
      </c>
      <c r="N213" s="1" t="e">
        <f t="shared" si="76"/>
        <v>#REF!</v>
      </c>
      <c r="O213" s="1" t="e">
        <f t="shared" si="77"/>
        <v>#REF!</v>
      </c>
      <c r="P213"/>
      <c r="Q213" s="3">
        <f t="shared" si="78"/>
        <v>211</v>
      </c>
      <c r="R213" s="3">
        <f t="shared" si="79"/>
        <v>211</v>
      </c>
      <c r="S213" s="1">
        <f t="shared" si="86"/>
        <v>361024.1221094659</v>
      </c>
      <c r="T213" s="1">
        <f t="shared" si="87"/>
        <v>1504.267175456108</v>
      </c>
      <c r="U213" s="1">
        <f t="shared" si="80"/>
        <v>362528.38928492204</v>
      </c>
      <c r="X213" s="3">
        <f t="shared" si="81"/>
        <v>211</v>
      </c>
      <c r="Y213" s="1" t="e">
        <f t="shared" si="82"/>
        <v>#REF!</v>
      </c>
      <c r="Z213" s="1" t="e">
        <f t="shared" si="67"/>
        <v>#REF!</v>
      </c>
      <c r="AA213" t="e">
        <f t="shared" si="68"/>
        <v>#REF!</v>
      </c>
      <c r="AB213"/>
      <c r="AC213" s="3">
        <f t="shared" si="83"/>
        <v>211</v>
      </c>
      <c r="AD213" s="1" t="e">
        <f t="shared" si="84"/>
        <v>#REF!</v>
      </c>
      <c r="AE213" s="1" t="e">
        <f t="shared" si="69"/>
        <v>#REF!</v>
      </c>
      <c r="AF213" s="1" t="e">
        <f t="shared" si="70"/>
        <v>#REF!</v>
      </c>
    </row>
    <row r="214" spans="3:32" ht="12.75">
      <c r="C214" s="3">
        <f t="shared" si="71"/>
        <v>212</v>
      </c>
      <c r="D214" s="1" t="e">
        <f>IF(#REF!="Ordinary",E213*(1+D$1/100),F214)</f>
        <v>#REF!</v>
      </c>
      <c r="E214" s="1" t="e">
        <f>IF(#REF!="Ordinary",D214-E$2,G214)</f>
        <v>#REF!</v>
      </c>
      <c r="F214" s="1" t="e">
        <f t="shared" si="85"/>
        <v>#REF!</v>
      </c>
      <c r="G214" s="1" t="e">
        <f t="shared" si="88"/>
        <v>#REF!</v>
      </c>
      <c r="I214" s="3">
        <f t="shared" si="72"/>
        <v>212</v>
      </c>
      <c r="J214" s="1" t="e">
        <f t="shared" si="73"/>
        <v>#REF!</v>
      </c>
      <c r="K214" s="1" t="e">
        <f t="shared" si="74"/>
        <v>#REF!</v>
      </c>
      <c r="L214"/>
      <c r="M214" s="3">
        <f t="shared" si="75"/>
        <v>212</v>
      </c>
      <c r="N214" s="1" t="e">
        <f t="shared" si="76"/>
        <v>#REF!</v>
      </c>
      <c r="O214" s="1" t="e">
        <f t="shared" si="77"/>
        <v>#REF!</v>
      </c>
      <c r="P214"/>
      <c r="Q214" s="3">
        <f t="shared" si="78"/>
        <v>212</v>
      </c>
      <c r="R214" s="3">
        <f t="shared" si="79"/>
        <v>212</v>
      </c>
      <c r="S214" s="1">
        <f t="shared" si="86"/>
        <v>363528.38928492204</v>
      </c>
      <c r="T214" s="1">
        <f t="shared" si="87"/>
        <v>1514.7016220205085</v>
      </c>
      <c r="U214" s="1">
        <f t="shared" si="80"/>
        <v>365043.09090694255</v>
      </c>
      <c r="X214" s="3">
        <f t="shared" si="81"/>
        <v>212</v>
      </c>
      <c r="Y214" s="1" t="e">
        <f t="shared" si="82"/>
        <v>#REF!</v>
      </c>
      <c r="Z214" s="1" t="e">
        <f t="shared" si="67"/>
        <v>#REF!</v>
      </c>
      <c r="AA214" t="e">
        <f t="shared" si="68"/>
        <v>#REF!</v>
      </c>
      <c r="AB214"/>
      <c r="AC214" s="3">
        <f t="shared" si="83"/>
        <v>212</v>
      </c>
      <c r="AD214" s="1" t="e">
        <f t="shared" si="84"/>
        <v>#REF!</v>
      </c>
      <c r="AE214" s="1" t="e">
        <f t="shared" si="69"/>
        <v>#REF!</v>
      </c>
      <c r="AF214" s="1" t="e">
        <f t="shared" si="70"/>
        <v>#REF!</v>
      </c>
    </row>
    <row r="215" spans="3:32" ht="12.75">
      <c r="C215" s="3">
        <f t="shared" si="71"/>
        <v>213</v>
      </c>
      <c r="D215" s="1" t="e">
        <f>IF(#REF!="Ordinary",E214*(1+D$1/100),F215)</f>
        <v>#REF!</v>
      </c>
      <c r="E215" s="1" t="e">
        <f>IF(#REF!="Ordinary",D215-E$2,G215)</f>
        <v>#REF!</v>
      </c>
      <c r="F215" s="1" t="e">
        <f t="shared" si="85"/>
        <v>#REF!</v>
      </c>
      <c r="G215" s="1" t="e">
        <f t="shared" si="88"/>
        <v>#REF!</v>
      </c>
      <c r="I215" s="3">
        <f t="shared" si="72"/>
        <v>213</v>
      </c>
      <c r="J215" s="1" t="e">
        <f t="shared" si="73"/>
        <v>#REF!</v>
      </c>
      <c r="K215" s="1" t="e">
        <f t="shared" si="74"/>
        <v>#REF!</v>
      </c>
      <c r="L215"/>
      <c r="M215" s="3">
        <f t="shared" si="75"/>
        <v>213</v>
      </c>
      <c r="N215" s="1" t="e">
        <f t="shared" si="76"/>
        <v>#REF!</v>
      </c>
      <c r="O215" s="1" t="e">
        <f t="shared" si="77"/>
        <v>#REF!</v>
      </c>
      <c r="P215"/>
      <c r="Q215" s="3">
        <f t="shared" si="78"/>
        <v>213</v>
      </c>
      <c r="R215" s="3">
        <f t="shared" si="79"/>
        <v>213</v>
      </c>
      <c r="S215" s="1">
        <f t="shared" si="86"/>
        <v>366043.09090694255</v>
      </c>
      <c r="T215" s="1">
        <f t="shared" si="87"/>
        <v>1525.179545445594</v>
      </c>
      <c r="U215" s="1">
        <f t="shared" si="80"/>
        <v>367568.270452388</v>
      </c>
      <c r="X215" s="3">
        <f t="shared" si="81"/>
        <v>213</v>
      </c>
      <c r="Y215" s="1" t="e">
        <f t="shared" si="82"/>
        <v>#REF!</v>
      </c>
      <c r="Z215" s="1" t="e">
        <f t="shared" si="67"/>
        <v>#REF!</v>
      </c>
      <c r="AA215" t="e">
        <f t="shared" si="68"/>
        <v>#REF!</v>
      </c>
      <c r="AB215"/>
      <c r="AC215" s="3">
        <f t="shared" si="83"/>
        <v>213</v>
      </c>
      <c r="AD215" s="1" t="e">
        <f t="shared" si="84"/>
        <v>#REF!</v>
      </c>
      <c r="AE215" s="1" t="e">
        <f t="shared" si="69"/>
        <v>#REF!</v>
      </c>
      <c r="AF215" s="1" t="e">
        <f t="shared" si="70"/>
        <v>#REF!</v>
      </c>
    </row>
    <row r="216" spans="3:32" ht="12.75">
      <c r="C216" s="3">
        <f t="shared" si="71"/>
        <v>214</v>
      </c>
      <c r="D216" s="1" t="e">
        <f>IF(#REF!="Ordinary",E215*(1+D$1/100),F216)</f>
        <v>#REF!</v>
      </c>
      <c r="E216" s="1" t="e">
        <f>IF(#REF!="Ordinary",D216-E$2,G216)</f>
        <v>#REF!</v>
      </c>
      <c r="F216" s="1" t="e">
        <f t="shared" si="85"/>
        <v>#REF!</v>
      </c>
      <c r="G216" s="1" t="e">
        <f t="shared" si="88"/>
        <v>#REF!</v>
      </c>
      <c r="I216" s="3">
        <f t="shared" si="72"/>
        <v>214</v>
      </c>
      <c r="J216" s="1" t="e">
        <f t="shared" si="73"/>
        <v>#REF!</v>
      </c>
      <c r="K216" s="1" t="e">
        <f t="shared" si="74"/>
        <v>#REF!</v>
      </c>
      <c r="L216"/>
      <c r="M216" s="3">
        <f t="shared" si="75"/>
        <v>214</v>
      </c>
      <c r="N216" s="1" t="e">
        <f t="shared" si="76"/>
        <v>#REF!</v>
      </c>
      <c r="O216" s="1" t="e">
        <f t="shared" si="77"/>
        <v>#REF!</v>
      </c>
      <c r="P216"/>
      <c r="Q216" s="3">
        <f t="shared" si="78"/>
        <v>214</v>
      </c>
      <c r="R216" s="3">
        <f t="shared" si="79"/>
        <v>214</v>
      </c>
      <c r="S216" s="1">
        <f t="shared" si="86"/>
        <v>368568.270452388</v>
      </c>
      <c r="T216" s="1">
        <f t="shared" si="87"/>
        <v>1535.7011268849499</v>
      </c>
      <c r="U216" s="1">
        <f t="shared" si="80"/>
        <v>370103.9715792732</v>
      </c>
      <c r="X216" s="3">
        <f t="shared" si="81"/>
        <v>214</v>
      </c>
      <c r="Y216" s="1" t="e">
        <f t="shared" si="82"/>
        <v>#REF!</v>
      </c>
      <c r="Z216" s="1" t="e">
        <f t="shared" si="67"/>
        <v>#REF!</v>
      </c>
      <c r="AA216" t="e">
        <f t="shared" si="68"/>
        <v>#REF!</v>
      </c>
      <c r="AB216"/>
      <c r="AC216" s="3">
        <f t="shared" si="83"/>
        <v>214</v>
      </c>
      <c r="AD216" s="1" t="e">
        <f t="shared" si="84"/>
        <v>#REF!</v>
      </c>
      <c r="AE216" s="1" t="e">
        <f t="shared" si="69"/>
        <v>#REF!</v>
      </c>
      <c r="AF216" s="1" t="e">
        <f t="shared" si="70"/>
        <v>#REF!</v>
      </c>
    </row>
    <row r="217" spans="3:32" ht="12.75">
      <c r="C217" s="3">
        <f t="shared" si="71"/>
        <v>215</v>
      </c>
      <c r="D217" s="1" t="e">
        <f>IF(#REF!="Ordinary",E216*(1+D$1/100),F217)</f>
        <v>#REF!</v>
      </c>
      <c r="E217" s="1" t="e">
        <f>IF(#REF!="Ordinary",D217-E$2,G217)</f>
        <v>#REF!</v>
      </c>
      <c r="F217" s="1" t="e">
        <f t="shared" si="85"/>
        <v>#REF!</v>
      </c>
      <c r="G217" s="1" t="e">
        <f t="shared" si="88"/>
        <v>#REF!</v>
      </c>
      <c r="I217" s="3">
        <f t="shared" si="72"/>
        <v>215</v>
      </c>
      <c r="J217" s="1" t="e">
        <f t="shared" si="73"/>
        <v>#REF!</v>
      </c>
      <c r="K217" s="1" t="e">
        <f t="shared" si="74"/>
        <v>#REF!</v>
      </c>
      <c r="L217"/>
      <c r="M217" s="3">
        <f t="shared" si="75"/>
        <v>215</v>
      </c>
      <c r="N217" s="1" t="e">
        <f t="shared" si="76"/>
        <v>#REF!</v>
      </c>
      <c r="O217" s="1" t="e">
        <f t="shared" si="77"/>
        <v>#REF!</v>
      </c>
      <c r="P217"/>
      <c r="Q217" s="3">
        <f t="shared" si="78"/>
        <v>215</v>
      </c>
      <c r="R217" s="3">
        <f t="shared" si="79"/>
        <v>215</v>
      </c>
      <c r="S217" s="1">
        <f t="shared" si="86"/>
        <v>371103.9715792732</v>
      </c>
      <c r="T217" s="1">
        <f t="shared" si="87"/>
        <v>1546.2665482469715</v>
      </c>
      <c r="U217" s="1">
        <f t="shared" si="80"/>
        <v>372650.23812752013</v>
      </c>
      <c r="X217" s="3">
        <f t="shared" si="81"/>
        <v>215</v>
      </c>
      <c r="Y217" s="1" t="e">
        <f t="shared" si="82"/>
        <v>#REF!</v>
      </c>
      <c r="Z217" s="1" t="e">
        <f t="shared" si="67"/>
        <v>#REF!</v>
      </c>
      <c r="AA217" t="e">
        <f t="shared" si="68"/>
        <v>#REF!</v>
      </c>
      <c r="AB217"/>
      <c r="AC217" s="3">
        <f t="shared" si="83"/>
        <v>215</v>
      </c>
      <c r="AD217" s="1" t="e">
        <f t="shared" si="84"/>
        <v>#REF!</v>
      </c>
      <c r="AE217" s="1" t="e">
        <f t="shared" si="69"/>
        <v>#REF!</v>
      </c>
      <c r="AF217" s="1" t="e">
        <f t="shared" si="70"/>
        <v>#REF!</v>
      </c>
    </row>
    <row r="218" spans="3:32" ht="12.75">
      <c r="C218" s="3">
        <f t="shared" si="71"/>
        <v>216</v>
      </c>
      <c r="D218" s="1" t="e">
        <f>IF(#REF!="Ordinary",E217*(1+D$1/100),F218)</f>
        <v>#REF!</v>
      </c>
      <c r="E218" s="1" t="e">
        <f>IF(#REF!="Ordinary",D218-E$2,G218)</f>
        <v>#REF!</v>
      </c>
      <c r="F218" s="1" t="e">
        <f t="shared" si="85"/>
        <v>#REF!</v>
      </c>
      <c r="G218" s="1" t="e">
        <f t="shared" si="88"/>
        <v>#REF!</v>
      </c>
      <c r="I218" s="3">
        <f t="shared" si="72"/>
        <v>216</v>
      </c>
      <c r="J218" s="1" t="e">
        <f t="shared" si="73"/>
        <v>#REF!</v>
      </c>
      <c r="K218" s="1" t="e">
        <f t="shared" si="74"/>
        <v>#REF!</v>
      </c>
      <c r="L218"/>
      <c r="M218" s="3">
        <f t="shared" si="75"/>
        <v>216</v>
      </c>
      <c r="N218" s="1" t="e">
        <f t="shared" si="76"/>
        <v>#REF!</v>
      </c>
      <c r="O218" s="1" t="e">
        <f t="shared" si="77"/>
        <v>#REF!</v>
      </c>
      <c r="P218"/>
      <c r="Q218" s="3">
        <f t="shared" si="78"/>
        <v>216</v>
      </c>
      <c r="R218" s="3">
        <f t="shared" si="79"/>
        <v>216</v>
      </c>
      <c r="S218" s="1">
        <f t="shared" si="86"/>
        <v>373650.23812752013</v>
      </c>
      <c r="T218" s="1">
        <f t="shared" si="87"/>
        <v>1556.8759921980006</v>
      </c>
      <c r="U218" s="1">
        <f t="shared" si="80"/>
        <v>375207.11411971797</v>
      </c>
      <c r="X218" s="3">
        <f t="shared" si="81"/>
        <v>216</v>
      </c>
      <c r="Y218" s="1" t="e">
        <f t="shared" si="82"/>
        <v>#REF!</v>
      </c>
      <c r="Z218" s="1" t="e">
        <f t="shared" si="67"/>
        <v>#REF!</v>
      </c>
      <c r="AA218" t="e">
        <f t="shared" si="68"/>
        <v>#REF!</v>
      </c>
      <c r="AB218"/>
      <c r="AC218" s="3">
        <f t="shared" si="83"/>
        <v>216</v>
      </c>
      <c r="AD218" s="1" t="e">
        <f t="shared" si="84"/>
        <v>#REF!</v>
      </c>
      <c r="AE218" s="1" t="e">
        <f t="shared" si="69"/>
        <v>#REF!</v>
      </c>
      <c r="AF218" s="1" t="e">
        <f t="shared" si="70"/>
        <v>#REF!</v>
      </c>
    </row>
    <row r="219" spans="3:32" ht="12.75">
      <c r="C219" s="3">
        <f t="shared" si="71"/>
        <v>217</v>
      </c>
      <c r="D219" s="1" t="e">
        <f>IF(#REF!="Ordinary",E218*(1+D$1/100),F219)</f>
        <v>#REF!</v>
      </c>
      <c r="E219" s="1" t="e">
        <f>IF(#REF!="Ordinary",D219-E$2,G219)</f>
        <v>#REF!</v>
      </c>
      <c r="F219" s="1" t="e">
        <f t="shared" si="85"/>
        <v>#REF!</v>
      </c>
      <c r="G219" s="1" t="e">
        <f t="shared" si="88"/>
        <v>#REF!</v>
      </c>
      <c r="I219" s="3">
        <f t="shared" si="72"/>
        <v>217</v>
      </c>
      <c r="J219" s="1" t="e">
        <f t="shared" si="73"/>
        <v>#REF!</v>
      </c>
      <c r="K219" s="1" t="e">
        <f t="shared" si="74"/>
        <v>#REF!</v>
      </c>
      <c r="L219"/>
      <c r="M219" s="3">
        <f t="shared" si="75"/>
        <v>217</v>
      </c>
      <c r="N219" s="1" t="e">
        <f t="shared" si="76"/>
        <v>#REF!</v>
      </c>
      <c r="O219" s="1" t="e">
        <f t="shared" si="77"/>
        <v>#REF!</v>
      </c>
      <c r="P219"/>
      <c r="Q219" s="3">
        <f t="shared" si="78"/>
        <v>217</v>
      </c>
      <c r="R219" s="3">
        <f t="shared" si="79"/>
        <v>217</v>
      </c>
      <c r="S219" s="1">
        <f t="shared" si="86"/>
        <v>376207.11411971797</v>
      </c>
      <c r="T219" s="1">
        <f t="shared" si="87"/>
        <v>1567.5296421654916</v>
      </c>
      <c r="U219" s="1">
        <f t="shared" si="80"/>
        <v>377774.64376188366</v>
      </c>
      <c r="X219" s="3">
        <f t="shared" si="81"/>
        <v>217</v>
      </c>
      <c r="Y219" s="1" t="e">
        <f t="shared" si="82"/>
        <v>#REF!</v>
      </c>
      <c r="Z219" s="1" t="e">
        <f t="shared" si="67"/>
        <v>#REF!</v>
      </c>
      <c r="AA219" t="e">
        <f t="shared" si="68"/>
        <v>#REF!</v>
      </c>
      <c r="AB219"/>
      <c r="AC219" s="3">
        <f t="shared" si="83"/>
        <v>217</v>
      </c>
      <c r="AD219" s="1" t="e">
        <f t="shared" si="84"/>
        <v>#REF!</v>
      </c>
      <c r="AE219" s="1" t="e">
        <f t="shared" si="69"/>
        <v>#REF!</v>
      </c>
      <c r="AF219" s="1" t="e">
        <f t="shared" si="70"/>
        <v>#REF!</v>
      </c>
    </row>
    <row r="220" spans="3:32" ht="12.75">
      <c r="C220" s="3">
        <f t="shared" si="71"/>
        <v>218</v>
      </c>
      <c r="D220" s="1" t="e">
        <f>IF(#REF!="Ordinary",E219*(1+D$1/100),F220)</f>
        <v>#REF!</v>
      </c>
      <c r="E220" s="1" t="e">
        <f>IF(#REF!="Ordinary",D220-E$2,G220)</f>
        <v>#REF!</v>
      </c>
      <c r="F220" s="1" t="e">
        <f t="shared" si="85"/>
        <v>#REF!</v>
      </c>
      <c r="G220" s="1" t="e">
        <f t="shared" si="88"/>
        <v>#REF!</v>
      </c>
      <c r="I220" s="3">
        <f t="shared" si="72"/>
        <v>218</v>
      </c>
      <c r="J220" s="1" t="e">
        <f t="shared" si="73"/>
        <v>#REF!</v>
      </c>
      <c r="K220" s="1" t="e">
        <f t="shared" si="74"/>
        <v>#REF!</v>
      </c>
      <c r="L220"/>
      <c r="M220" s="3">
        <f t="shared" si="75"/>
        <v>218</v>
      </c>
      <c r="N220" s="1" t="e">
        <f t="shared" si="76"/>
        <v>#REF!</v>
      </c>
      <c r="O220" s="1" t="e">
        <f t="shared" si="77"/>
        <v>#REF!</v>
      </c>
      <c r="P220"/>
      <c r="Q220" s="3">
        <f t="shared" si="78"/>
        <v>218</v>
      </c>
      <c r="R220" s="3">
        <f t="shared" si="79"/>
        <v>218</v>
      </c>
      <c r="S220" s="1">
        <f t="shared" si="86"/>
        <v>378774.64376188366</v>
      </c>
      <c r="T220" s="1">
        <f t="shared" si="87"/>
        <v>1578.227682341182</v>
      </c>
      <c r="U220" s="1">
        <f t="shared" si="80"/>
        <v>380352.87144422473</v>
      </c>
      <c r="X220" s="3">
        <f t="shared" si="81"/>
        <v>218</v>
      </c>
      <c r="Y220" s="1" t="e">
        <f t="shared" si="82"/>
        <v>#REF!</v>
      </c>
      <c r="Z220" s="1" t="e">
        <f t="shared" si="67"/>
        <v>#REF!</v>
      </c>
      <c r="AA220" t="e">
        <f t="shared" si="68"/>
        <v>#REF!</v>
      </c>
      <c r="AB220"/>
      <c r="AC220" s="3">
        <f t="shared" si="83"/>
        <v>218</v>
      </c>
      <c r="AD220" s="1" t="e">
        <f t="shared" si="84"/>
        <v>#REF!</v>
      </c>
      <c r="AE220" s="1" t="e">
        <f t="shared" si="69"/>
        <v>#REF!</v>
      </c>
      <c r="AF220" s="1" t="e">
        <f t="shared" si="70"/>
        <v>#REF!</v>
      </c>
    </row>
    <row r="221" spans="3:32" ht="12.75">
      <c r="C221" s="3">
        <f t="shared" si="71"/>
        <v>219</v>
      </c>
      <c r="D221" s="1" t="e">
        <f>IF(#REF!="Ordinary",E220*(1+D$1/100),F221)</f>
        <v>#REF!</v>
      </c>
      <c r="E221" s="1" t="e">
        <f>IF(#REF!="Ordinary",D221-E$2,G221)</f>
        <v>#REF!</v>
      </c>
      <c r="F221" s="1" t="e">
        <f t="shared" si="85"/>
        <v>#REF!</v>
      </c>
      <c r="G221" s="1" t="e">
        <f t="shared" si="88"/>
        <v>#REF!</v>
      </c>
      <c r="I221" s="3">
        <f t="shared" si="72"/>
        <v>219</v>
      </c>
      <c r="J221" s="1" t="e">
        <f t="shared" si="73"/>
        <v>#REF!</v>
      </c>
      <c r="K221" s="1" t="e">
        <f t="shared" si="74"/>
        <v>#REF!</v>
      </c>
      <c r="L221"/>
      <c r="M221" s="3">
        <f t="shared" si="75"/>
        <v>219</v>
      </c>
      <c r="N221" s="1" t="e">
        <f t="shared" si="76"/>
        <v>#REF!</v>
      </c>
      <c r="O221" s="1" t="e">
        <f t="shared" si="77"/>
        <v>#REF!</v>
      </c>
      <c r="P221"/>
      <c r="Q221" s="3">
        <f t="shared" si="78"/>
        <v>219</v>
      </c>
      <c r="R221" s="3">
        <f t="shared" si="79"/>
        <v>219</v>
      </c>
      <c r="S221" s="1">
        <f t="shared" si="86"/>
        <v>381352.87144422473</v>
      </c>
      <c r="T221" s="1">
        <f t="shared" si="87"/>
        <v>1588.9702976842698</v>
      </c>
      <c r="U221" s="1">
        <f t="shared" si="80"/>
        <v>382941.841741909</v>
      </c>
      <c r="X221" s="3">
        <f t="shared" si="81"/>
        <v>219</v>
      </c>
      <c r="Y221" s="1" t="e">
        <f t="shared" si="82"/>
        <v>#REF!</v>
      </c>
      <c r="Z221" s="1" t="e">
        <f t="shared" si="67"/>
        <v>#REF!</v>
      </c>
      <c r="AA221" t="e">
        <f t="shared" si="68"/>
        <v>#REF!</v>
      </c>
      <c r="AB221"/>
      <c r="AC221" s="3">
        <f t="shared" si="83"/>
        <v>219</v>
      </c>
      <c r="AD221" s="1" t="e">
        <f t="shared" si="84"/>
        <v>#REF!</v>
      </c>
      <c r="AE221" s="1" t="e">
        <f t="shared" si="69"/>
        <v>#REF!</v>
      </c>
      <c r="AF221" s="1" t="e">
        <f t="shared" si="70"/>
        <v>#REF!</v>
      </c>
    </row>
    <row r="222" spans="3:32" ht="12.75">
      <c r="C222" s="3">
        <f t="shared" si="71"/>
        <v>220</v>
      </c>
      <c r="D222" s="1" t="e">
        <f>IF(#REF!="Ordinary",E221*(1+D$1/100),F222)</f>
        <v>#REF!</v>
      </c>
      <c r="E222" s="1" t="e">
        <f>IF(#REF!="Ordinary",D222-E$2,G222)</f>
        <v>#REF!</v>
      </c>
      <c r="F222" s="1" t="e">
        <f t="shared" si="85"/>
        <v>#REF!</v>
      </c>
      <c r="G222" s="1" t="e">
        <f t="shared" si="88"/>
        <v>#REF!</v>
      </c>
      <c r="I222" s="3">
        <f t="shared" si="72"/>
        <v>220</v>
      </c>
      <c r="J222" s="1" t="e">
        <f t="shared" si="73"/>
        <v>#REF!</v>
      </c>
      <c r="K222" s="1" t="e">
        <f t="shared" si="74"/>
        <v>#REF!</v>
      </c>
      <c r="L222"/>
      <c r="M222" s="3">
        <f t="shared" si="75"/>
        <v>220</v>
      </c>
      <c r="N222" s="1" t="e">
        <f t="shared" si="76"/>
        <v>#REF!</v>
      </c>
      <c r="O222" s="1" t="e">
        <f t="shared" si="77"/>
        <v>#REF!</v>
      </c>
      <c r="P222"/>
      <c r="Q222" s="3">
        <f t="shared" si="78"/>
        <v>220</v>
      </c>
      <c r="R222" s="3">
        <f t="shared" si="79"/>
        <v>220</v>
      </c>
      <c r="S222" s="1">
        <f t="shared" si="86"/>
        <v>383941.841741909</v>
      </c>
      <c r="T222" s="1">
        <f t="shared" si="87"/>
        <v>1599.7576739246208</v>
      </c>
      <c r="U222" s="1">
        <f t="shared" si="80"/>
        <v>385541.59941583354</v>
      </c>
      <c r="X222" s="3">
        <f t="shared" si="81"/>
        <v>220</v>
      </c>
      <c r="Y222" s="1" t="e">
        <f t="shared" si="82"/>
        <v>#REF!</v>
      </c>
      <c r="Z222" s="1" t="e">
        <f t="shared" si="67"/>
        <v>#REF!</v>
      </c>
      <c r="AA222" t="e">
        <f t="shared" si="68"/>
        <v>#REF!</v>
      </c>
      <c r="AB222"/>
      <c r="AC222" s="3">
        <f t="shared" si="83"/>
        <v>220</v>
      </c>
      <c r="AD222" s="1" t="e">
        <f t="shared" si="84"/>
        <v>#REF!</v>
      </c>
      <c r="AE222" s="1" t="e">
        <f t="shared" si="69"/>
        <v>#REF!</v>
      </c>
      <c r="AF222" s="1" t="e">
        <f t="shared" si="70"/>
        <v>#REF!</v>
      </c>
    </row>
    <row r="223" spans="3:32" ht="12.75">
      <c r="C223" s="3">
        <f t="shared" si="71"/>
        <v>221</v>
      </c>
      <c r="D223" s="1" t="e">
        <f>IF(#REF!="Ordinary",E222*(1+D$1/100),F223)</f>
        <v>#REF!</v>
      </c>
      <c r="E223" s="1" t="e">
        <f>IF(#REF!="Ordinary",D223-E$2,G223)</f>
        <v>#REF!</v>
      </c>
      <c r="F223" s="1" t="e">
        <f t="shared" si="85"/>
        <v>#REF!</v>
      </c>
      <c r="G223" s="1" t="e">
        <f t="shared" si="88"/>
        <v>#REF!</v>
      </c>
      <c r="I223" s="3">
        <f t="shared" si="72"/>
        <v>221</v>
      </c>
      <c r="J223" s="1" t="e">
        <f t="shared" si="73"/>
        <v>#REF!</v>
      </c>
      <c r="K223" s="1" t="e">
        <f t="shared" si="74"/>
        <v>#REF!</v>
      </c>
      <c r="L223"/>
      <c r="M223" s="3">
        <f t="shared" si="75"/>
        <v>221</v>
      </c>
      <c r="N223" s="1" t="e">
        <f t="shared" si="76"/>
        <v>#REF!</v>
      </c>
      <c r="O223" s="1" t="e">
        <f t="shared" si="77"/>
        <v>#REF!</v>
      </c>
      <c r="P223"/>
      <c r="Q223" s="3">
        <f t="shared" si="78"/>
        <v>221</v>
      </c>
      <c r="R223" s="3">
        <f t="shared" si="79"/>
        <v>221</v>
      </c>
      <c r="S223" s="1">
        <f t="shared" si="86"/>
        <v>386541.59941583354</v>
      </c>
      <c r="T223" s="1">
        <f t="shared" si="87"/>
        <v>1610.5899975659731</v>
      </c>
      <c r="U223" s="1">
        <f t="shared" si="80"/>
        <v>388152.18941339944</v>
      </c>
      <c r="X223" s="3">
        <f t="shared" si="81"/>
        <v>221</v>
      </c>
      <c r="Y223" s="1" t="e">
        <f t="shared" si="82"/>
        <v>#REF!</v>
      </c>
      <c r="Z223" s="1" t="e">
        <f t="shared" si="67"/>
        <v>#REF!</v>
      </c>
      <c r="AA223" t="e">
        <f t="shared" si="68"/>
        <v>#REF!</v>
      </c>
      <c r="AB223"/>
      <c r="AC223" s="3">
        <f t="shared" si="83"/>
        <v>221</v>
      </c>
      <c r="AD223" s="1" t="e">
        <f t="shared" si="84"/>
        <v>#REF!</v>
      </c>
      <c r="AE223" s="1" t="e">
        <f t="shared" si="69"/>
        <v>#REF!</v>
      </c>
      <c r="AF223" s="1" t="e">
        <f t="shared" si="70"/>
        <v>#REF!</v>
      </c>
    </row>
    <row r="224" spans="3:32" ht="12.75">
      <c r="C224" s="3">
        <f t="shared" si="71"/>
        <v>222</v>
      </c>
      <c r="D224" s="1" t="e">
        <f>IF(#REF!="Ordinary",E223*(1+D$1/100),F224)</f>
        <v>#REF!</v>
      </c>
      <c r="E224" s="1" t="e">
        <f>IF(#REF!="Ordinary",D224-E$2,G224)</f>
        <v>#REF!</v>
      </c>
      <c r="F224" s="1" t="e">
        <f t="shared" si="85"/>
        <v>#REF!</v>
      </c>
      <c r="G224" s="1" t="e">
        <f t="shared" si="88"/>
        <v>#REF!</v>
      </c>
      <c r="I224" s="3">
        <f t="shared" si="72"/>
        <v>222</v>
      </c>
      <c r="J224" s="1" t="e">
        <f t="shared" si="73"/>
        <v>#REF!</v>
      </c>
      <c r="K224" s="1" t="e">
        <f t="shared" si="74"/>
        <v>#REF!</v>
      </c>
      <c r="L224"/>
      <c r="M224" s="3">
        <f t="shared" si="75"/>
        <v>222</v>
      </c>
      <c r="N224" s="1" t="e">
        <f t="shared" si="76"/>
        <v>#REF!</v>
      </c>
      <c r="O224" s="1" t="e">
        <f t="shared" si="77"/>
        <v>#REF!</v>
      </c>
      <c r="P224"/>
      <c r="Q224" s="3">
        <f t="shared" si="78"/>
        <v>222</v>
      </c>
      <c r="R224" s="3">
        <f t="shared" si="79"/>
        <v>222</v>
      </c>
      <c r="S224" s="1">
        <f t="shared" si="86"/>
        <v>389152.18941339944</v>
      </c>
      <c r="T224" s="1">
        <f t="shared" si="87"/>
        <v>1621.4674558891643</v>
      </c>
      <c r="U224" s="1">
        <f t="shared" si="80"/>
        <v>390773.65686928906</v>
      </c>
      <c r="X224" s="3">
        <f t="shared" si="81"/>
        <v>222</v>
      </c>
      <c r="Y224" s="1" t="e">
        <f t="shared" si="82"/>
        <v>#REF!</v>
      </c>
      <c r="Z224" s="1" t="e">
        <f t="shared" si="67"/>
        <v>#REF!</v>
      </c>
      <c r="AA224" t="e">
        <f t="shared" si="68"/>
        <v>#REF!</v>
      </c>
      <c r="AB224"/>
      <c r="AC224" s="3">
        <f t="shared" si="83"/>
        <v>222</v>
      </c>
      <c r="AD224" s="1" t="e">
        <f t="shared" si="84"/>
        <v>#REF!</v>
      </c>
      <c r="AE224" s="1" t="e">
        <f t="shared" si="69"/>
        <v>#REF!</v>
      </c>
      <c r="AF224" s="1" t="e">
        <f t="shared" si="70"/>
        <v>#REF!</v>
      </c>
    </row>
    <row r="225" spans="3:32" ht="12.75">
      <c r="C225" s="3">
        <f t="shared" si="71"/>
        <v>223</v>
      </c>
      <c r="D225" s="1" t="e">
        <f>IF(#REF!="Ordinary",E224*(1+D$1/100),F225)</f>
        <v>#REF!</v>
      </c>
      <c r="E225" s="1" t="e">
        <f>IF(#REF!="Ordinary",D225-E$2,G225)</f>
        <v>#REF!</v>
      </c>
      <c r="F225" s="1" t="e">
        <f t="shared" si="85"/>
        <v>#REF!</v>
      </c>
      <c r="G225" s="1" t="e">
        <f t="shared" si="88"/>
        <v>#REF!</v>
      </c>
      <c r="I225" s="3">
        <f t="shared" si="72"/>
        <v>223</v>
      </c>
      <c r="J225" s="1" t="e">
        <f t="shared" si="73"/>
        <v>#REF!</v>
      </c>
      <c r="K225" s="1" t="e">
        <f t="shared" si="74"/>
        <v>#REF!</v>
      </c>
      <c r="L225"/>
      <c r="M225" s="3">
        <f t="shared" si="75"/>
        <v>223</v>
      </c>
      <c r="N225" s="1" t="e">
        <f t="shared" si="76"/>
        <v>#REF!</v>
      </c>
      <c r="O225" s="1" t="e">
        <f t="shared" si="77"/>
        <v>#REF!</v>
      </c>
      <c r="P225"/>
      <c r="Q225" s="3">
        <f t="shared" si="78"/>
        <v>223</v>
      </c>
      <c r="R225" s="3">
        <f t="shared" si="79"/>
        <v>223</v>
      </c>
      <c r="S225" s="1">
        <f t="shared" si="86"/>
        <v>391773.65686928906</v>
      </c>
      <c r="T225" s="1">
        <f t="shared" si="87"/>
        <v>1632.3902369553712</v>
      </c>
      <c r="U225" s="1">
        <f t="shared" si="80"/>
        <v>393406.04710624425</v>
      </c>
      <c r="X225" s="3">
        <f t="shared" si="81"/>
        <v>223</v>
      </c>
      <c r="Y225" s="1" t="e">
        <f t="shared" si="82"/>
        <v>#REF!</v>
      </c>
      <c r="Z225" s="1" t="e">
        <f t="shared" si="67"/>
        <v>#REF!</v>
      </c>
      <c r="AA225" t="e">
        <f t="shared" si="68"/>
        <v>#REF!</v>
      </c>
      <c r="AB225"/>
      <c r="AC225" s="3">
        <f t="shared" si="83"/>
        <v>223</v>
      </c>
      <c r="AD225" s="1" t="e">
        <f t="shared" si="84"/>
        <v>#REF!</v>
      </c>
      <c r="AE225" s="1" t="e">
        <f t="shared" si="69"/>
        <v>#REF!</v>
      </c>
      <c r="AF225" s="1" t="e">
        <f t="shared" si="70"/>
        <v>#REF!</v>
      </c>
    </row>
    <row r="226" spans="3:32" ht="12.75">
      <c r="C226" s="3">
        <f t="shared" si="71"/>
        <v>224</v>
      </c>
      <c r="D226" s="1" t="e">
        <f>IF(#REF!="Ordinary",E225*(1+D$1/100),F226)</f>
        <v>#REF!</v>
      </c>
      <c r="E226" s="1" t="e">
        <f>IF(#REF!="Ordinary",D226-E$2,G226)</f>
        <v>#REF!</v>
      </c>
      <c r="F226" s="1" t="e">
        <f t="shared" si="85"/>
        <v>#REF!</v>
      </c>
      <c r="G226" s="1" t="e">
        <f t="shared" si="88"/>
        <v>#REF!</v>
      </c>
      <c r="I226" s="3">
        <f t="shared" si="72"/>
        <v>224</v>
      </c>
      <c r="J226" s="1" t="e">
        <f t="shared" si="73"/>
        <v>#REF!</v>
      </c>
      <c r="K226" s="1" t="e">
        <f t="shared" si="74"/>
        <v>#REF!</v>
      </c>
      <c r="L226"/>
      <c r="M226" s="3">
        <f t="shared" si="75"/>
        <v>224</v>
      </c>
      <c r="N226" s="1" t="e">
        <f t="shared" si="76"/>
        <v>#REF!</v>
      </c>
      <c r="O226" s="1" t="e">
        <f t="shared" si="77"/>
        <v>#REF!</v>
      </c>
      <c r="P226"/>
      <c r="Q226" s="3">
        <f t="shared" si="78"/>
        <v>224</v>
      </c>
      <c r="R226" s="3">
        <f t="shared" si="79"/>
        <v>224</v>
      </c>
      <c r="S226" s="1">
        <f t="shared" si="86"/>
        <v>394406.04710624425</v>
      </c>
      <c r="T226" s="1">
        <f t="shared" si="87"/>
        <v>1643.358529609351</v>
      </c>
      <c r="U226" s="1">
        <f t="shared" si="80"/>
        <v>396049.4056358536</v>
      </c>
      <c r="X226" s="3">
        <f t="shared" si="81"/>
        <v>224</v>
      </c>
      <c r="Y226" s="1" t="e">
        <f t="shared" si="82"/>
        <v>#REF!</v>
      </c>
      <c r="Z226" s="1" t="e">
        <f t="shared" si="67"/>
        <v>#REF!</v>
      </c>
      <c r="AA226" t="e">
        <f t="shared" si="68"/>
        <v>#REF!</v>
      </c>
      <c r="AB226"/>
      <c r="AC226" s="3">
        <f t="shared" si="83"/>
        <v>224</v>
      </c>
      <c r="AD226" s="1" t="e">
        <f t="shared" si="84"/>
        <v>#REF!</v>
      </c>
      <c r="AE226" s="1" t="e">
        <f t="shared" si="69"/>
        <v>#REF!</v>
      </c>
      <c r="AF226" s="1" t="e">
        <f t="shared" si="70"/>
        <v>#REF!</v>
      </c>
    </row>
    <row r="227" spans="3:32" ht="12.75">
      <c r="C227" s="3">
        <f t="shared" si="71"/>
        <v>225</v>
      </c>
      <c r="D227" s="1" t="e">
        <f>IF(#REF!="Ordinary",E226*(1+D$1/100),F227)</f>
        <v>#REF!</v>
      </c>
      <c r="E227" s="1" t="e">
        <f>IF(#REF!="Ordinary",D227-E$2,G227)</f>
        <v>#REF!</v>
      </c>
      <c r="F227" s="1" t="e">
        <f t="shared" si="85"/>
        <v>#REF!</v>
      </c>
      <c r="G227" s="1" t="e">
        <f t="shared" si="88"/>
        <v>#REF!</v>
      </c>
      <c r="I227" s="3">
        <f t="shared" si="72"/>
        <v>225</v>
      </c>
      <c r="J227" s="1" t="e">
        <f t="shared" si="73"/>
        <v>#REF!</v>
      </c>
      <c r="K227" s="1" t="e">
        <f t="shared" si="74"/>
        <v>#REF!</v>
      </c>
      <c r="L227"/>
      <c r="M227" s="3">
        <f t="shared" si="75"/>
        <v>225</v>
      </c>
      <c r="N227" s="1" t="e">
        <f t="shared" si="76"/>
        <v>#REF!</v>
      </c>
      <c r="O227" s="1" t="e">
        <f t="shared" si="77"/>
        <v>#REF!</v>
      </c>
      <c r="P227"/>
      <c r="Q227" s="3">
        <f t="shared" si="78"/>
        <v>225</v>
      </c>
      <c r="R227" s="3">
        <f t="shared" si="79"/>
        <v>225</v>
      </c>
      <c r="S227" s="1">
        <f t="shared" si="86"/>
        <v>397049.4056358536</v>
      </c>
      <c r="T227" s="1">
        <f t="shared" si="87"/>
        <v>1654.3725234827232</v>
      </c>
      <c r="U227" s="1">
        <f t="shared" si="80"/>
        <v>398703.77815933625</v>
      </c>
      <c r="X227" s="3">
        <f t="shared" si="81"/>
        <v>225</v>
      </c>
      <c r="Y227" s="1" t="e">
        <f t="shared" si="82"/>
        <v>#REF!</v>
      </c>
      <c r="Z227" s="1" t="e">
        <f t="shared" si="67"/>
        <v>#REF!</v>
      </c>
      <c r="AA227" t="e">
        <f t="shared" si="68"/>
        <v>#REF!</v>
      </c>
      <c r="AB227"/>
      <c r="AC227" s="3">
        <f t="shared" si="83"/>
        <v>225</v>
      </c>
      <c r="AD227" s="1" t="e">
        <f t="shared" si="84"/>
        <v>#REF!</v>
      </c>
      <c r="AE227" s="1" t="e">
        <f t="shared" si="69"/>
        <v>#REF!</v>
      </c>
      <c r="AF227" s="1" t="e">
        <f t="shared" si="70"/>
        <v>#REF!</v>
      </c>
    </row>
    <row r="228" spans="3:32" ht="12.75">
      <c r="C228" s="3">
        <f t="shared" si="71"/>
        <v>226</v>
      </c>
      <c r="D228" s="1" t="e">
        <f>IF(#REF!="Ordinary",E227*(1+D$1/100),F228)</f>
        <v>#REF!</v>
      </c>
      <c r="E228" s="1" t="e">
        <f>IF(#REF!="Ordinary",D228-E$2,G228)</f>
        <v>#REF!</v>
      </c>
      <c r="F228" s="1" t="e">
        <f t="shared" si="85"/>
        <v>#REF!</v>
      </c>
      <c r="G228" s="1" t="e">
        <f t="shared" si="88"/>
        <v>#REF!</v>
      </c>
      <c r="I228" s="3">
        <f t="shared" si="72"/>
        <v>226</v>
      </c>
      <c r="J228" s="1" t="e">
        <f t="shared" si="73"/>
        <v>#REF!</v>
      </c>
      <c r="K228" s="1" t="e">
        <f t="shared" si="74"/>
        <v>#REF!</v>
      </c>
      <c r="L228"/>
      <c r="M228" s="3">
        <f t="shared" si="75"/>
        <v>226</v>
      </c>
      <c r="N228" s="1" t="e">
        <f t="shared" si="76"/>
        <v>#REF!</v>
      </c>
      <c r="O228" s="1" t="e">
        <f t="shared" si="77"/>
        <v>#REF!</v>
      </c>
      <c r="P228"/>
      <c r="Q228" s="3">
        <f t="shared" si="78"/>
        <v>226</v>
      </c>
      <c r="R228" s="3">
        <f t="shared" si="79"/>
        <v>226</v>
      </c>
      <c r="S228" s="1">
        <f t="shared" si="86"/>
        <v>399703.77815933625</v>
      </c>
      <c r="T228" s="1">
        <f t="shared" si="87"/>
        <v>1665.4324089972342</v>
      </c>
      <c r="U228" s="1">
        <f t="shared" si="80"/>
        <v>401369.21056833357</v>
      </c>
      <c r="X228" s="3">
        <f t="shared" si="81"/>
        <v>226</v>
      </c>
      <c r="Y228" s="1" t="e">
        <f t="shared" si="82"/>
        <v>#REF!</v>
      </c>
      <c r="Z228" s="1" t="e">
        <f t="shared" si="67"/>
        <v>#REF!</v>
      </c>
      <c r="AA228" t="e">
        <f t="shared" si="68"/>
        <v>#REF!</v>
      </c>
      <c r="AB228"/>
      <c r="AC228" s="3">
        <f t="shared" si="83"/>
        <v>226</v>
      </c>
      <c r="AD228" s="1" t="e">
        <f t="shared" si="84"/>
        <v>#REF!</v>
      </c>
      <c r="AE228" s="1" t="e">
        <f t="shared" si="69"/>
        <v>#REF!</v>
      </c>
      <c r="AF228" s="1" t="e">
        <f t="shared" si="70"/>
        <v>#REF!</v>
      </c>
    </row>
    <row r="229" spans="3:32" ht="12.75">
      <c r="C229" s="3">
        <f t="shared" si="71"/>
        <v>227</v>
      </c>
      <c r="D229" s="1" t="e">
        <f>IF(#REF!="Ordinary",E228*(1+D$1/100),F229)</f>
        <v>#REF!</v>
      </c>
      <c r="E229" s="1" t="e">
        <f>IF(#REF!="Ordinary",D229-E$2,G229)</f>
        <v>#REF!</v>
      </c>
      <c r="F229" s="1" t="e">
        <f t="shared" si="85"/>
        <v>#REF!</v>
      </c>
      <c r="G229" s="1" t="e">
        <f t="shared" si="88"/>
        <v>#REF!</v>
      </c>
      <c r="I229" s="3">
        <f t="shared" si="72"/>
        <v>227</v>
      </c>
      <c r="J229" s="1" t="e">
        <f t="shared" si="73"/>
        <v>#REF!</v>
      </c>
      <c r="K229" s="1" t="e">
        <f t="shared" si="74"/>
        <v>#REF!</v>
      </c>
      <c r="L229"/>
      <c r="M229" s="3">
        <f t="shared" si="75"/>
        <v>227</v>
      </c>
      <c r="N229" s="1" t="e">
        <f t="shared" si="76"/>
        <v>#REF!</v>
      </c>
      <c r="O229" s="1" t="e">
        <f t="shared" si="77"/>
        <v>#REF!</v>
      </c>
      <c r="P229"/>
      <c r="Q229" s="3">
        <f t="shared" si="78"/>
        <v>227</v>
      </c>
      <c r="R229" s="3">
        <f t="shared" si="79"/>
        <v>227</v>
      </c>
      <c r="S229" s="1">
        <f t="shared" si="86"/>
        <v>402369.21056833357</v>
      </c>
      <c r="T229" s="1">
        <f t="shared" si="87"/>
        <v>1676.5383773680564</v>
      </c>
      <c r="U229" s="1">
        <f t="shared" si="80"/>
        <v>404045.7489457015</v>
      </c>
      <c r="X229" s="3">
        <f t="shared" si="81"/>
        <v>227</v>
      </c>
      <c r="Y229" s="1" t="e">
        <f t="shared" si="82"/>
        <v>#REF!</v>
      </c>
      <c r="Z229" s="1" t="e">
        <f t="shared" si="67"/>
        <v>#REF!</v>
      </c>
      <c r="AA229" t="e">
        <f t="shared" si="68"/>
        <v>#REF!</v>
      </c>
      <c r="AB229"/>
      <c r="AC229" s="3">
        <f t="shared" si="83"/>
        <v>227</v>
      </c>
      <c r="AD229" s="1" t="e">
        <f t="shared" si="84"/>
        <v>#REF!</v>
      </c>
      <c r="AE229" s="1" t="e">
        <f t="shared" si="69"/>
        <v>#REF!</v>
      </c>
      <c r="AF229" s="1" t="e">
        <f t="shared" si="70"/>
        <v>#REF!</v>
      </c>
    </row>
    <row r="230" spans="3:32" ht="12.75">
      <c r="C230" s="3">
        <f t="shared" si="71"/>
        <v>228</v>
      </c>
      <c r="D230" s="1" t="e">
        <f>IF(#REF!="Ordinary",E229*(1+D$1/100),F230)</f>
        <v>#REF!</v>
      </c>
      <c r="E230" s="1" t="e">
        <f>IF(#REF!="Ordinary",D230-E$2,G230)</f>
        <v>#REF!</v>
      </c>
      <c r="F230" s="1" t="e">
        <f t="shared" si="85"/>
        <v>#REF!</v>
      </c>
      <c r="G230" s="1" t="e">
        <f t="shared" si="88"/>
        <v>#REF!</v>
      </c>
      <c r="I230" s="3">
        <f t="shared" si="72"/>
        <v>228</v>
      </c>
      <c r="J230" s="1" t="e">
        <f t="shared" si="73"/>
        <v>#REF!</v>
      </c>
      <c r="K230" s="1" t="e">
        <f t="shared" si="74"/>
        <v>#REF!</v>
      </c>
      <c r="L230"/>
      <c r="M230" s="3">
        <f t="shared" si="75"/>
        <v>228</v>
      </c>
      <c r="N230" s="1" t="e">
        <f t="shared" si="76"/>
        <v>#REF!</v>
      </c>
      <c r="O230" s="1" t="e">
        <f t="shared" si="77"/>
        <v>#REF!</v>
      </c>
      <c r="P230"/>
      <c r="Q230" s="3">
        <f t="shared" si="78"/>
        <v>228</v>
      </c>
      <c r="R230" s="3">
        <f t="shared" si="79"/>
        <v>228</v>
      </c>
      <c r="S230" s="1">
        <f t="shared" si="86"/>
        <v>405045.7489457015</v>
      </c>
      <c r="T230" s="1">
        <f t="shared" si="87"/>
        <v>1687.6906206070896</v>
      </c>
      <c r="U230" s="1">
        <f t="shared" si="80"/>
        <v>406733.43956630863</v>
      </c>
      <c r="X230" s="3">
        <f t="shared" si="81"/>
        <v>228</v>
      </c>
      <c r="Y230" s="1" t="e">
        <f t="shared" si="82"/>
        <v>#REF!</v>
      </c>
      <c r="Z230" s="1" t="e">
        <f t="shared" si="67"/>
        <v>#REF!</v>
      </c>
      <c r="AA230" t="e">
        <f t="shared" si="68"/>
        <v>#REF!</v>
      </c>
      <c r="AB230"/>
      <c r="AC230" s="3">
        <f t="shared" si="83"/>
        <v>228</v>
      </c>
      <c r="AD230" s="1" t="e">
        <f t="shared" si="84"/>
        <v>#REF!</v>
      </c>
      <c r="AE230" s="1" t="e">
        <f t="shared" si="69"/>
        <v>#REF!</v>
      </c>
      <c r="AF230" s="1" t="e">
        <f t="shared" si="70"/>
        <v>#REF!</v>
      </c>
    </row>
    <row r="231" spans="3:32" ht="12.75">
      <c r="C231" s="3">
        <f t="shared" si="71"/>
        <v>229</v>
      </c>
      <c r="D231" s="1" t="e">
        <f>IF(#REF!="Ordinary",E230*(1+D$1/100),F231)</f>
        <v>#REF!</v>
      </c>
      <c r="E231" s="1" t="e">
        <f>IF(#REF!="Ordinary",D231-E$2,G231)</f>
        <v>#REF!</v>
      </c>
      <c r="F231" s="1" t="e">
        <f t="shared" si="85"/>
        <v>#REF!</v>
      </c>
      <c r="G231" s="1" t="e">
        <f t="shared" si="88"/>
        <v>#REF!</v>
      </c>
      <c r="I231" s="3">
        <f t="shared" si="72"/>
        <v>229</v>
      </c>
      <c r="J231" s="1" t="e">
        <f t="shared" si="73"/>
        <v>#REF!</v>
      </c>
      <c r="K231" s="1" t="e">
        <f t="shared" si="74"/>
        <v>#REF!</v>
      </c>
      <c r="L231"/>
      <c r="M231" s="3">
        <f t="shared" si="75"/>
        <v>229</v>
      </c>
      <c r="N231" s="1" t="e">
        <f t="shared" si="76"/>
        <v>#REF!</v>
      </c>
      <c r="O231" s="1" t="e">
        <f t="shared" si="77"/>
        <v>#REF!</v>
      </c>
      <c r="P231"/>
      <c r="Q231" s="3">
        <f t="shared" si="78"/>
        <v>229</v>
      </c>
      <c r="R231" s="3">
        <f t="shared" si="79"/>
        <v>229</v>
      </c>
      <c r="S231" s="1">
        <f t="shared" si="86"/>
        <v>407733.43956630863</v>
      </c>
      <c r="T231" s="1">
        <f t="shared" si="87"/>
        <v>1698.889331526286</v>
      </c>
      <c r="U231" s="1">
        <f t="shared" si="80"/>
        <v>409432.32889783493</v>
      </c>
      <c r="X231" s="3">
        <f t="shared" si="81"/>
        <v>229</v>
      </c>
      <c r="Y231" s="1" t="e">
        <f t="shared" si="82"/>
        <v>#REF!</v>
      </c>
      <c r="Z231" s="1" t="e">
        <f t="shared" si="67"/>
        <v>#REF!</v>
      </c>
      <c r="AA231" t="e">
        <f t="shared" si="68"/>
        <v>#REF!</v>
      </c>
      <c r="AB231"/>
      <c r="AC231" s="3">
        <f t="shared" si="83"/>
        <v>229</v>
      </c>
      <c r="AD231" s="1" t="e">
        <f t="shared" si="84"/>
        <v>#REF!</v>
      </c>
      <c r="AE231" s="1" t="e">
        <f t="shared" si="69"/>
        <v>#REF!</v>
      </c>
      <c r="AF231" s="1" t="e">
        <f t="shared" si="70"/>
        <v>#REF!</v>
      </c>
    </row>
    <row r="232" spans="3:32" ht="12.75">
      <c r="C232" s="3">
        <f t="shared" si="71"/>
        <v>230</v>
      </c>
      <c r="D232" s="1" t="e">
        <f>IF(#REF!="Ordinary",E231*(1+D$1/100),F232)</f>
        <v>#REF!</v>
      </c>
      <c r="E232" s="1" t="e">
        <f>IF(#REF!="Ordinary",D232-E$2,G232)</f>
        <v>#REF!</v>
      </c>
      <c r="F232" s="1" t="e">
        <f t="shared" si="85"/>
        <v>#REF!</v>
      </c>
      <c r="G232" s="1" t="e">
        <f t="shared" si="88"/>
        <v>#REF!</v>
      </c>
      <c r="I232" s="3">
        <f t="shared" si="72"/>
        <v>230</v>
      </c>
      <c r="J232" s="1" t="e">
        <f t="shared" si="73"/>
        <v>#REF!</v>
      </c>
      <c r="K232" s="1" t="e">
        <f t="shared" si="74"/>
        <v>#REF!</v>
      </c>
      <c r="L232"/>
      <c r="M232" s="3">
        <f t="shared" si="75"/>
        <v>230</v>
      </c>
      <c r="N232" s="1" t="e">
        <f t="shared" si="76"/>
        <v>#REF!</v>
      </c>
      <c r="O232" s="1" t="e">
        <f t="shared" si="77"/>
        <v>#REF!</v>
      </c>
      <c r="P232"/>
      <c r="Q232" s="3">
        <f t="shared" si="78"/>
        <v>230</v>
      </c>
      <c r="R232" s="3">
        <f t="shared" si="79"/>
        <v>230</v>
      </c>
      <c r="S232" s="1">
        <f t="shared" si="86"/>
        <v>410432.32889783493</v>
      </c>
      <c r="T232" s="1">
        <f t="shared" si="87"/>
        <v>1710.134703740979</v>
      </c>
      <c r="U232" s="1">
        <f t="shared" si="80"/>
        <v>412142.4636015761</v>
      </c>
      <c r="X232" s="3">
        <f t="shared" si="81"/>
        <v>230</v>
      </c>
      <c r="Y232" s="1" t="e">
        <f t="shared" si="82"/>
        <v>#REF!</v>
      </c>
      <c r="Z232" s="1" t="e">
        <f t="shared" si="67"/>
        <v>#REF!</v>
      </c>
      <c r="AA232" t="e">
        <f t="shared" si="68"/>
        <v>#REF!</v>
      </c>
      <c r="AB232"/>
      <c r="AC232" s="3">
        <f t="shared" si="83"/>
        <v>230</v>
      </c>
      <c r="AD232" s="1" t="e">
        <f t="shared" si="84"/>
        <v>#REF!</v>
      </c>
      <c r="AE232" s="1" t="e">
        <f t="shared" si="69"/>
        <v>#REF!</v>
      </c>
      <c r="AF232" s="1" t="e">
        <f t="shared" si="70"/>
        <v>#REF!</v>
      </c>
    </row>
    <row r="233" spans="3:32" ht="12.75">
      <c r="C233" s="3">
        <f t="shared" si="71"/>
        <v>231</v>
      </c>
      <c r="D233" s="1" t="e">
        <f>IF(#REF!="Ordinary",E232*(1+D$1/100),F233)</f>
        <v>#REF!</v>
      </c>
      <c r="E233" s="1" t="e">
        <f>IF(#REF!="Ordinary",D233-E$2,G233)</f>
        <v>#REF!</v>
      </c>
      <c r="F233" s="1" t="e">
        <f t="shared" si="85"/>
        <v>#REF!</v>
      </c>
      <c r="G233" s="1" t="e">
        <f t="shared" si="88"/>
        <v>#REF!</v>
      </c>
      <c r="I233" s="3">
        <f t="shared" si="72"/>
        <v>231</v>
      </c>
      <c r="J233" s="1" t="e">
        <f t="shared" si="73"/>
        <v>#REF!</v>
      </c>
      <c r="K233" s="1" t="e">
        <f t="shared" si="74"/>
        <v>#REF!</v>
      </c>
      <c r="L233"/>
      <c r="M233" s="3">
        <f t="shared" si="75"/>
        <v>231</v>
      </c>
      <c r="N233" s="1" t="e">
        <f t="shared" si="76"/>
        <v>#REF!</v>
      </c>
      <c r="O233" s="1" t="e">
        <f t="shared" si="77"/>
        <v>#REF!</v>
      </c>
      <c r="P233"/>
      <c r="Q233" s="3">
        <f t="shared" si="78"/>
        <v>231</v>
      </c>
      <c r="R233" s="3">
        <f t="shared" si="79"/>
        <v>231</v>
      </c>
      <c r="S233" s="1">
        <f t="shared" si="86"/>
        <v>413142.4636015761</v>
      </c>
      <c r="T233" s="1">
        <f t="shared" si="87"/>
        <v>1721.4269316732336</v>
      </c>
      <c r="U233" s="1">
        <f t="shared" si="80"/>
        <v>414863.89053324924</v>
      </c>
      <c r="X233" s="3">
        <f t="shared" si="81"/>
        <v>231</v>
      </c>
      <c r="Y233" s="1" t="e">
        <f t="shared" si="82"/>
        <v>#REF!</v>
      </c>
      <c r="Z233" s="1" t="e">
        <f t="shared" si="67"/>
        <v>#REF!</v>
      </c>
      <c r="AA233" t="e">
        <f t="shared" si="68"/>
        <v>#REF!</v>
      </c>
      <c r="AB233"/>
      <c r="AC233" s="3">
        <f t="shared" si="83"/>
        <v>231</v>
      </c>
      <c r="AD233" s="1" t="e">
        <f t="shared" si="84"/>
        <v>#REF!</v>
      </c>
      <c r="AE233" s="1" t="e">
        <f t="shared" si="69"/>
        <v>#REF!</v>
      </c>
      <c r="AF233" s="1" t="e">
        <f t="shared" si="70"/>
        <v>#REF!</v>
      </c>
    </row>
    <row r="234" spans="3:32" ht="12.75">
      <c r="C234" s="3">
        <f t="shared" si="71"/>
        <v>232</v>
      </c>
      <c r="D234" s="1" t="e">
        <f>IF(#REF!="Ordinary",E233*(1+D$1/100),F234)</f>
        <v>#REF!</v>
      </c>
      <c r="E234" s="1" t="e">
        <f>IF(#REF!="Ordinary",D234-E$2,G234)</f>
        <v>#REF!</v>
      </c>
      <c r="F234" s="1" t="e">
        <f t="shared" si="85"/>
        <v>#REF!</v>
      </c>
      <c r="G234" s="1" t="e">
        <f t="shared" si="88"/>
        <v>#REF!</v>
      </c>
      <c r="I234" s="3">
        <f t="shared" si="72"/>
        <v>232</v>
      </c>
      <c r="J234" s="1" t="e">
        <f t="shared" si="73"/>
        <v>#REF!</v>
      </c>
      <c r="K234" s="1" t="e">
        <f t="shared" si="74"/>
        <v>#REF!</v>
      </c>
      <c r="L234"/>
      <c r="M234" s="3">
        <f t="shared" si="75"/>
        <v>232</v>
      </c>
      <c r="N234" s="1" t="e">
        <f t="shared" si="76"/>
        <v>#REF!</v>
      </c>
      <c r="O234" s="1" t="e">
        <f t="shared" si="77"/>
        <v>#REF!</v>
      </c>
      <c r="P234"/>
      <c r="Q234" s="3">
        <f t="shared" si="78"/>
        <v>232</v>
      </c>
      <c r="R234" s="3">
        <f t="shared" si="79"/>
        <v>232</v>
      </c>
      <c r="S234" s="1">
        <f t="shared" si="86"/>
        <v>415863.89053324924</v>
      </c>
      <c r="T234" s="1">
        <f t="shared" si="87"/>
        <v>1732.7662105552051</v>
      </c>
      <c r="U234" s="1">
        <f t="shared" si="80"/>
        <v>417596.65674380434</v>
      </c>
      <c r="X234" s="3">
        <f t="shared" si="81"/>
        <v>232</v>
      </c>
      <c r="Y234" s="1" t="e">
        <f t="shared" si="82"/>
        <v>#REF!</v>
      </c>
      <c r="Z234" s="1" t="e">
        <f t="shared" si="67"/>
        <v>#REF!</v>
      </c>
      <c r="AA234" t="e">
        <f t="shared" si="68"/>
        <v>#REF!</v>
      </c>
      <c r="AB234"/>
      <c r="AC234" s="3">
        <f t="shared" si="83"/>
        <v>232</v>
      </c>
      <c r="AD234" s="1" t="e">
        <f t="shared" si="84"/>
        <v>#REF!</v>
      </c>
      <c r="AE234" s="1" t="e">
        <f t="shared" si="69"/>
        <v>#REF!</v>
      </c>
      <c r="AF234" s="1" t="e">
        <f t="shared" si="70"/>
        <v>#REF!</v>
      </c>
    </row>
    <row r="235" spans="3:32" ht="12.75">
      <c r="C235" s="3">
        <f t="shared" si="71"/>
        <v>233</v>
      </c>
      <c r="D235" s="1" t="e">
        <f>IF(#REF!="Ordinary",E234*(1+D$1/100),F235)</f>
        <v>#REF!</v>
      </c>
      <c r="E235" s="1" t="e">
        <f>IF(#REF!="Ordinary",D235-E$2,G235)</f>
        <v>#REF!</v>
      </c>
      <c r="F235" s="1" t="e">
        <f t="shared" si="85"/>
        <v>#REF!</v>
      </c>
      <c r="G235" s="1" t="e">
        <f t="shared" si="88"/>
        <v>#REF!</v>
      </c>
      <c r="I235" s="3">
        <f t="shared" si="72"/>
        <v>233</v>
      </c>
      <c r="J235" s="1" t="e">
        <f t="shared" si="73"/>
        <v>#REF!</v>
      </c>
      <c r="K235" s="1" t="e">
        <f t="shared" si="74"/>
        <v>#REF!</v>
      </c>
      <c r="L235"/>
      <c r="M235" s="3">
        <f t="shared" si="75"/>
        <v>233</v>
      </c>
      <c r="N235" s="1" t="e">
        <f t="shared" si="76"/>
        <v>#REF!</v>
      </c>
      <c r="O235" s="1" t="e">
        <f t="shared" si="77"/>
        <v>#REF!</v>
      </c>
      <c r="P235"/>
      <c r="Q235" s="3">
        <f t="shared" si="78"/>
        <v>233</v>
      </c>
      <c r="R235" s="3">
        <f t="shared" si="79"/>
        <v>233</v>
      </c>
      <c r="S235" s="1">
        <f t="shared" si="86"/>
        <v>418596.65674380434</v>
      </c>
      <c r="T235" s="1">
        <f t="shared" si="87"/>
        <v>1744.1527364325182</v>
      </c>
      <c r="U235" s="1">
        <f t="shared" si="80"/>
        <v>420340.8094802371</v>
      </c>
      <c r="X235" s="3">
        <f t="shared" si="81"/>
        <v>233</v>
      </c>
      <c r="Y235" s="1" t="e">
        <f t="shared" si="82"/>
        <v>#REF!</v>
      </c>
      <c r="Z235" s="1" t="e">
        <f t="shared" si="67"/>
        <v>#REF!</v>
      </c>
      <c r="AA235" t="e">
        <f t="shared" si="68"/>
        <v>#REF!</v>
      </c>
      <c r="AB235"/>
      <c r="AC235" s="3">
        <f t="shared" si="83"/>
        <v>233</v>
      </c>
      <c r="AD235" s="1" t="e">
        <f t="shared" si="84"/>
        <v>#REF!</v>
      </c>
      <c r="AE235" s="1" t="e">
        <f t="shared" si="69"/>
        <v>#REF!</v>
      </c>
      <c r="AF235" s="1" t="e">
        <f t="shared" si="70"/>
        <v>#REF!</v>
      </c>
    </row>
    <row r="236" spans="3:32" ht="12.75">
      <c r="C236" s="3">
        <f t="shared" si="71"/>
        <v>234</v>
      </c>
      <c r="D236" s="1" t="e">
        <f>IF(#REF!="Ordinary",E235*(1+D$1/100),F236)</f>
        <v>#REF!</v>
      </c>
      <c r="E236" s="1" t="e">
        <f>IF(#REF!="Ordinary",D236-E$2,G236)</f>
        <v>#REF!</v>
      </c>
      <c r="F236" s="1" t="e">
        <f t="shared" si="85"/>
        <v>#REF!</v>
      </c>
      <c r="G236" s="1" t="e">
        <f t="shared" si="88"/>
        <v>#REF!</v>
      </c>
      <c r="I236" s="3">
        <f t="shared" si="72"/>
        <v>234</v>
      </c>
      <c r="J236" s="1" t="e">
        <f t="shared" si="73"/>
        <v>#REF!</v>
      </c>
      <c r="K236" s="1" t="e">
        <f t="shared" si="74"/>
        <v>#REF!</v>
      </c>
      <c r="L236"/>
      <c r="M236" s="3">
        <f t="shared" si="75"/>
        <v>234</v>
      </c>
      <c r="N236" s="1" t="e">
        <f t="shared" si="76"/>
        <v>#REF!</v>
      </c>
      <c r="O236" s="1" t="e">
        <f t="shared" si="77"/>
        <v>#REF!</v>
      </c>
      <c r="P236"/>
      <c r="Q236" s="3">
        <f t="shared" si="78"/>
        <v>234</v>
      </c>
      <c r="R236" s="3">
        <f t="shared" si="79"/>
        <v>234</v>
      </c>
      <c r="S236" s="1">
        <f t="shared" si="86"/>
        <v>421340.8094802371</v>
      </c>
      <c r="T236" s="1">
        <f t="shared" si="87"/>
        <v>1755.5867061676545</v>
      </c>
      <c r="U236" s="1">
        <f t="shared" si="80"/>
        <v>423096.3961864046</v>
      </c>
      <c r="X236" s="3">
        <f t="shared" si="81"/>
        <v>234</v>
      </c>
      <c r="Y236" s="1" t="e">
        <f t="shared" si="82"/>
        <v>#REF!</v>
      </c>
      <c r="Z236" s="1" t="e">
        <f t="shared" si="67"/>
        <v>#REF!</v>
      </c>
      <c r="AA236" t="e">
        <f t="shared" si="68"/>
        <v>#REF!</v>
      </c>
      <c r="AB236"/>
      <c r="AC236" s="3">
        <f t="shared" si="83"/>
        <v>234</v>
      </c>
      <c r="AD236" s="1" t="e">
        <f t="shared" si="84"/>
        <v>#REF!</v>
      </c>
      <c r="AE236" s="1" t="e">
        <f t="shared" si="69"/>
        <v>#REF!</v>
      </c>
      <c r="AF236" s="1" t="e">
        <f t="shared" si="70"/>
        <v>#REF!</v>
      </c>
    </row>
    <row r="237" spans="3:32" ht="12.75">
      <c r="C237" s="3">
        <f t="shared" si="71"/>
        <v>235</v>
      </c>
      <c r="D237" s="1" t="e">
        <f>IF(#REF!="Ordinary",E236*(1+D$1/100),F237)</f>
        <v>#REF!</v>
      </c>
      <c r="E237" s="1" t="e">
        <f>IF(#REF!="Ordinary",D237-E$2,G237)</f>
        <v>#REF!</v>
      </c>
      <c r="F237" s="1" t="e">
        <f t="shared" si="85"/>
        <v>#REF!</v>
      </c>
      <c r="G237" s="1" t="e">
        <f t="shared" si="88"/>
        <v>#REF!</v>
      </c>
      <c r="I237" s="3">
        <f t="shared" si="72"/>
        <v>235</v>
      </c>
      <c r="J237" s="1" t="e">
        <f t="shared" si="73"/>
        <v>#REF!</v>
      </c>
      <c r="K237" s="1" t="e">
        <f t="shared" si="74"/>
        <v>#REF!</v>
      </c>
      <c r="L237"/>
      <c r="M237" s="3">
        <f t="shared" si="75"/>
        <v>235</v>
      </c>
      <c r="N237" s="1" t="e">
        <f t="shared" si="76"/>
        <v>#REF!</v>
      </c>
      <c r="O237" s="1" t="e">
        <f t="shared" si="77"/>
        <v>#REF!</v>
      </c>
      <c r="P237"/>
      <c r="Q237" s="3">
        <f t="shared" si="78"/>
        <v>235</v>
      </c>
      <c r="R237" s="3">
        <f t="shared" si="79"/>
        <v>235</v>
      </c>
      <c r="S237" s="1">
        <f t="shared" si="86"/>
        <v>424096.3961864046</v>
      </c>
      <c r="T237" s="1">
        <f t="shared" si="87"/>
        <v>1767.0683174433525</v>
      </c>
      <c r="U237" s="1">
        <f t="shared" si="80"/>
        <v>425863.464503848</v>
      </c>
      <c r="X237" s="3">
        <f t="shared" si="81"/>
        <v>235</v>
      </c>
      <c r="Y237" s="1" t="e">
        <f t="shared" si="82"/>
        <v>#REF!</v>
      </c>
      <c r="Z237" s="1" t="e">
        <f t="shared" si="67"/>
        <v>#REF!</v>
      </c>
      <c r="AA237" t="e">
        <f t="shared" si="68"/>
        <v>#REF!</v>
      </c>
      <c r="AB237"/>
      <c r="AC237" s="3">
        <f t="shared" si="83"/>
        <v>235</v>
      </c>
      <c r="AD237" s="1" t="e">
        <f t="shared" si="84"/>
        <v>#REF!</v>
      </c>
      <c r="AE237" s="1" t="e">
        <f t="shared" si="69"/>
        <v>#REF!</v>
      </c>
      <c r="AF237" s="1" t="e">
        <f t="shared" si="70"/>
        <v>#REF!</v>
      </c>
    </row>
    <row r="238" spans="3:32" ht="12.75">
      <c r="C238" s="3">
        <f t="shared" si="71"/>
        <v>236</v>
      </c>
      <c r="D238" s="1" t="e">
        <f>IF(#REF!="Ordinary",E237*(1+D$1/100),F238)</f>
        <v>#REF!</v>
      </c>
      <c r="E238" s="1" t="e">
        <f>IF(#REF!="Ordinary",D238-E$2,G238)</f>
        <v>#REF!</v>
      </c>
      <c r="F238" s="1" t="e">
        <f t="shared" si="85"/>
        <v>#REF!</v>
      </c>
      <c r="G238" s="1" t="e">
        <f t="shared" si="88"/>
        <v>#REF!</v>
      </c>
      <c r="I238" s="3">
        <f t="shared" si="72"/>
        <v>236</v>
      </c>
      <c r="J238" s="1" t="e">
        <f t="shared" si="73"/>
        <v>#REF!</v>
      </c>
      <c r="K238" s="1" t="e">
        <f t="shared" si="74"/>
        <v>#REF!</v>
      </c>
      <c r="L238"/>
      <c r="M238" s="3">
        <f t="shared" si="75"/>
        <v>236</v>
      </c>
      <c r="N238" s="1" t="e">
        <f t="shared" si="76"/>
        <v>#REF!</v>
      </c>
      <c r="O238" s="1" t="e">
        <f t="shared" si="77"/>
        <v>#REF!</v>
      </c>
      <c r="P238"/>
      <c r="Q238" s="3">
        <f t="shared" si="78"/>
        <v>236</v>
      </c>
      <c r="R238" s="3">
        <f t="shared" si="79"/>
        <v>236</v>
      </c>
      <c r="S238" s="1">
        <f t="shared" si="86"/>
        <v>426863.464503848</v>
      </c>
      <c r="T238" s="1">
        <f t="shared" si="87"/>
        <v>1778.5977687660334</v>
      </c>
      <c r="U238" s="1">
        <f t="shared" si="80"/>
        <v>428642.06227261387</v>
      </c>
      <c r="X238" s="3">
        <f t="shared" si="81"/>
        <v>236</v>
      </c>
      <c r="Y238" s="1" t="e">
        <f t="shared" si="82"/>
        <v>#REF!</v>
      </c>
      <c r="Z238" s="1" t="e">
        <f t="shared" si="67"/>
        <v>#REF!</v>
      </c>
      <c r="AA238" t="e">
        <f t="shared" si="68"/>
        <v>#REF!</v>
      </c>
      <c r="AB238"/>
      <c r="AC238" s="3">
        <f t="shared" si="83"/>
        <v>236</v>
      </c>
      <c r="AD238" s="1" t="e">
        <f t="shared" si="84"/>
        <v>#REF!</v>
      </c>
      <c r="AE238" s="1" t="e">
        <f t="shared" si="69"/>
        <v>#REF!</v>
      </c>
      <c r="AF238" s="1" t="e">
        <f t="shared" si="70"/>
        <v>#REF!</v>
      </c>
    </row>
    <row r="239" spans="3:32" ht="12.75">
      <c r="C239" s="3">
        <f t="shared" si="71"/>
        <v>237</v>
      </c>
      <c r="D239" s="1" t="e">
        <f>IF(#REF!="Ordinary",E238*(1+D$1/100),F239)</f>
        <v>#REF!</v>
      </c>
      <c r="E239" s="1" t="e">
        <f>IF(#REF!="Ordinary",D239-E$2,G239)</f>
        <v>#REF!</v>
      </c>
      <c r="F239" s="1" t="e">
        <f t="shared" si="85"/>
        <v>#REF!</v>
      </c>
      <c r="G239" s="1" t="e">
        <f t="shared" si="88"/>
        <v>#REF!</v>
      </c>
      <c r="I239" s="3">
        <f t="shared" si="72"/>
        <v>237</v>
      </c>
      <c r="J239" s="1" t="e">
        <f t="shared" si="73"/>
        <v>#REF!</v>
      </c>
      <c r="K239" s="1" t="e">
        <f t="shared" si="74"/>
        <v>#REF!</v>
      </c>
      <c r="L239"/>
      <c r="M239" s="3">
        <f t="shared" si="75"/>
        <v>237</v>
      </c>
      <c r="N239" s="1" t="e">
        <f t="shared" si="76"/>
        <v>#REF!</v>
      </c>
      <c r="O239" s="1" t="e">
        <f t="shared" si="77"/>
        <v>#REF!</v>
      </c>
      <c r="P239"/>
      <c r="Q239" s="3">
        <f t="shared" si="78"/>
        <v>237</v>
      </c>
      <c r="R239" s="3">
        <f t="shared" si="79"/>
        <v>237</v>
      </c>
      <c r="S239" s="1">
        <f t="shared" si="86"/>
        <v>429642.06227261387</v>
      </c>
      <c r="T239" s="1">
        <f t="shared" si="87"/>
        <v>1790.1752594692243</v>
      </c>
      <c r="U239" s="1">
        <f t="shared" si="80"/>
        <v>431432.2375320831</v>
      </c>
      <c r="X239" s="3">
        <f t="shared" si="81"/>
        <v>237</v>
      </c>
      <c r="Y239" s="1" t="e">
        <f t="shared" si="82"/>
        <v>#REF!</v>
      </c>
      <c r="Z239" s="1" t="e">
        <f t="shared" si="67"/>
        <v>#REF!</v>
      </c>
      <c r="AA239" t="e">
        <f t="shared" si="68"/>
        <v>#REF!</v>
      </c>
      <c r="AB239"/>
      <c r="AC239" s="3">
        <f t="shared" si="83"/>
        <v>237</v>
      </c>
      <c r="AD239" s="1" t="e">
        <f t="shared" si="84"/>
        <v>#REF!</v>
      </c>
      <c r="AE239" s="1" t="e">
        <f t="shared" si="69"/>
        <v>#REF!</v>
      </c>
      <c r="AF239" s="1" t="e">
        <f t="shared" si="70"/>
        <v>#REF!</v>
      </c>
    </row>
    <row r="240" spans="3:32" ht="12.75">
      <c r="C240" s="3">
        <f t="shared" si="71"/>
        <v>238</v>
      </c>
      <c r="D240" s="1" t="e">
        <f>IF(#REF!="Ordinary",E239*(1+D$1/100),F240)</f>
        <v>#REF!</v>
      </c>
      <c r="E240" s="1" t="e">
        <f>IF(#REF!="Ordinary",D240-E$2,G240)</f>
        <v>#REF!</v>
      </c>
      <c r="F240" s="1" t="e">
        <f t="shared" si="85"/>
        <v>#REF!</v>
      </c>
      <c r="G240" s="1" t="e">
        <f t="shared" si="88"/>
        <v>#REF!</v>
      </c>
      <c r="I240" s="3">
        <f t="shared" si="72"/>
        <v>238</v>
      </c>
      <c r="J240" s="1" t="e">
        <f t="shared" si="73"/>
        <v>#REF!</v>
      </c>
      <c r="K240" s="1" t="e">
        <f t="shared" si="74"/>
        <v>#REF!</v>
      </c>
      <c r="L240"/>
      <c r="M240" s="3">
        <f t="shared" si="75"/>
        <v>238</v>
      </c>
      <c r="N240" s="1" t="e">
        <f t="shared" si="76"/>
        <v>#REF!</v>
      </c>
      <c r="O240" s="1" t="e">
        <f t="shared" si="77"/>
        <v>#REF!</v>
      </c>
      <c r="P240"/>
      <c r="Q240" s="3">
        <f t="shared" si="78"/>
        <v>238</v>
      </c>
      <c r="R240" s="3">
        <f t="shared" si="79"/>
        <v>238</v>
      </c>
      <c r="S240" s="1">
        <f t="shared" si="86"/>
        <v>432432.2375320831</v>
      </c>
      <c r="T240" s="1">
        <f t="shared" si="87"/>
        <v>1801.800989717013</v>
      </c>
      <c r="U240" s="1">
        <f t="shared" si="80"/>
        <v>434234.03852180036</v>
      </c>
      <c r="X240" s="3">
        <f t="shared" si="81"/>
        <v>238</v>
      </c>
      <c r="Y240" s="1" t="e">
        <f t="shared" si="82"/>
        <v>#REF!</v>
      </c>
      <c r="Z240" s="1" t="e">
        <f t="shared" si="67"/>
        <v>#REF!</v>
      </c>
      <c r="AA240" t="e">
        <f t="shared" si="68"/>
        <v>#REF!</v>
      </c>
      <c r="AB240"/>
      <c r="AC240" s="3">
        <f t="shared" si="83"/>
        <v>238</v>
      </c>
      <c r="AD240" s="1" t="e">
        <f t="shared" si="84"/>
        <v>#REF!</v>
      </c>
      <c r="AE240" s="1" t="e">
        <f t="shared" si="69"/>
        <v>#REF!</v>
      </c>
      <c r="AF240" s="1" t="e">
        <f t="shared" si="70"/>
        <v>#REF!</v>
      </c>
    </row>
    <row r="241" spans="3:32" ht="12.75">
      <c r="C241" s="3">
        <f t="shared" si="71"/>
        <v>239</v>
      </c>
      <c r="D241" s="1" t="e">
        <f>IF(#REF!="Ordinary",E240*(1+D$1/100),F241)</f>
        <v>#REF!</v>
      </c>
      <c r="E241" s="1" t="e">
        <f>IF(#REF!="Ordinary",D241-E$2,G241)</f>
        <v>#REF!</v>
      </c>
      <c r="F241" s="1" t="e">
        <f t="shared" si="85"/>
        <v>#REF!</v>
      </c>
      <c r="G241" s="1" t="e">
        <f t="shared" si="88"/>
        <v>#REF!</v>
      </c>
      <c r="I241" s="3">
        <f t="shared" si="72"/>
        <v>239</v>
      </c>
      <c r="J241" s="1" t="e">
        <f t="shared" si="73"/>
        <v>#REF!</v>
      </c>
      <c r="K241" s="1" t="e">
        <f t="shared" si="74"/>
        <v>#REF!</v>
      </c>
      <c r="L241"/>
      <c r="M241" s="3">
        <f t="shared" si="75"/>
        <v>239</v>
      </c>
      <c r="N241" s="1" t="e">
        <f t="shared" si="76"/>
        <v>#REF!</v>
      </c>
      <c r="O241" s="1" t="e">
        <f t="shared" si="77"/>
        <v>#REF!</v>
      </c>
      <c r="P241"/>
      <c r="Q241" s="3">
        <f t="shared" si="78"/>
        <v>239</v>
      </c>
      <c r="R241" s="3">
        <f t="shared" si="79"/>
        <v>239</v>
      </c>
      <c r="S241" s="1">
        <f t="shared" si="86"/>
        <v>435234.03852180036</v>
      </c>
      <c r="T241" s="1">
        <f t="shared" si="87"/>
        <v>1813.4751605075014</v>
      </c>
      <c r="U241" s="1">
        <f t="shared" si="80"/>
        <v>437047.5136823078</v>
      </c>
      <c r="X241" s="3">
        <f t="shared" si="81"/>
        <v>239</v>
      </c>
      <c r="Y241" s="1" t="e">
        <f t="shared" si="82"/>
        <v>#REF!</v>
      </c>
      <c r="Z241" s="1" t="e">
        <f t="shared" si="67"/>
        <v>#REF!</v>
      </c>
      <c r="AA241" t="e">
        <f t="shared" si="68"/>
        <v>#REF!</v>
      </c>
      <c r="AB241"/>
      <c r="AC241" s="3">
        <f t="shared" si="83"/>
        <v>239</v>
      </c>
      <c r="AD241" s="1" t="e">
        <f t="shared" si="84"/>
        <v>#REF!</v>
      </c>
      <c r="AE241" s="1" t="e">
        <f t="shared" si="69"/>
        <v>#REF!</v>
      </c>
      <c r="AF241" s="1" t="e">
        <f t="shared" si="70"/>
        <v>#REF!</v>
      </c>
    </row>
    <row r="242" spans="3:32" ht="12.75">
      <c r="C242" s="3">
        <f t="shared" si="71"/>
        <v>240</v>
      </c>
      <c r="D242" s="1" t="e">
        <f>IF(#REF!="Ordinary",E241*(1+D$1/100),F242)</f>
        <v>#REF!</v>
      </c>
      <c r="E242" s="1" t="e">
        <f>IF(#REF!="Ordinary",D242-E$2,G242)</f>
        <v>#REF!</v>
      </c>
      <c r="F242" s="1" t="e">
        <f t="shared" si="85"/>
        <v>#REF!</v>
      </c>
      <c r="G242" s="1" t="e">
        <f t="shared" si="88"/>
        <v>#REF!</v>
      </c>
      <c r="I242" s="3">
        <f t="shared" si="72"/>
        <v>240</v>
      </c>
      <c r="J242" s="1" t="e">
        <f t="shared" si="73"/>
        <v>#REF!</v>
      </c>
      <c r="K242" s="1" t="e">
        <f t="shared" si="74"/>
        <v>#REF!</v>
      </c>
      <c r="L242"/>
      <c r="M242" s="3">
        <f t="shared" si="75"/>
        <v>240</v>
      </c>
      <c r="N242" s="1" t="e">
        <f t="shared" si="76"/>
        <v>#REF!</v>
      </c>
      <c r="O242" s="1" t="e">
        <f t="shared" si="77"/>
        <v>#REF!</v>
      </c>
      <c r="P242"/>
      <c r="Q242" s="3">
        <f t="shared" si="78"/>
        <v>240</v>
      </c>
      <c r="R242" s="3">
        <f t="shared" si="79"/>
        <v>240</v>
      </c>
      <c r="S242" s="1">
        <f t="shared" si="86"/>
        <v>438047.5136823078</v>
      </c>
      <c r="T242" s="1">
        <f t="shared" si="87"/>
        <v>1825.1979736762823</v>
      </c>
      <c r="U242" s="1">
        <f t="shared" si="80"/>
        <v>439872.71165598405</v>
      </c>
      <c r="X242" s="3">
        <f t="shared" si="81"/>
        <v>240</v>
      </c>
      <c r="Y242" s="1" t="e">
        <f t="shared" si="82"/>
        <v>#REF!</v>
      </c>
      <c r="Z242" s="1" t="e">
        <f t="shared" si="67"/>
        <v>#REF!</v>
      </c>
      <c r="AA242" t="e">
        <f t="shared" si="68"/>
        <v>#REF!</v>
      </c>
      <c r="AB242"/>
      <c r="AC242" s="3">
        <f t="shared" si="83"/>
        <v>240</v>
      </c>
      <c r="AD242" s="1" t="e">
        <f t="shared" si="84"/>
        <v>#REF!</v>
      </c>
      <c r="AE242" s="1" t="e">
        <f t="shared" si="69"/>
        <v>#REF!</v>
      </c>
      <c r="AF242" s="1" t="e">
        <f t="shared" si="70"/>
        <v>#REF!</v>
      </c>
    </row>
    <row r="243" spans="3:32" ht="12.75">
      <c r="C243" s="3">
        <f t="shared" si="71"/>
        <v>241</v>
      </c>
      <c r="D243" s="1" t="e">
        <f>IF(#REF!="Ordinary",E242*(1+D$1/100),F243)</f>
        <v>#REF!</v>
      </c>
      <c r="E243" s="1" t="e">
        <f>IF(#REF!="Ordinary",D243-E$2,G243)</f>
        <v>#REF!</v>
      </c>
      <c r="F243" s="1" t="e">
        <f t="shared" si="85"/>
        <v>#REF!</v>
      </c>
      <c r="G243" s="1" t="e">
        <f t="shared" si="88"/>
        <v>#REF!</v>
      </c>
      <c r="I243" s="3">
        <f t="shared" si="72"/>
        <v>241</v>
      </c>
      <c r="J243" s="1" t="e">
        <f t="shared" si="73"/>
        <v>#REF!</v>
      </c>
      <c r="K243" s="1" t="e">
        <f t="shared" si="74"/>
        <v>#REF!</v>
      </c>
      <c r="L243"/>
      <c r="M243" s="3">
        <f t="shared" si="75"/>
        <v>241</v>
      </c>
      <c r="N243" s="1" t="e">
        <f t="shared" si="76"/>
        <v>#REF!</v>
      </c>
      <c r="O243" s="1" t="e">
        <f t="shared" si="77"/>
        <v>#REF!</v>
      </c>
      <c r="P243"/>
      <c r="Q243" s="3">
        <f t="shared" si="78"/>
        <v>241</v>
      </c>
      <c r="R243" s="3">
        <f t="shared" si="79"/>
        <v>241</v>
      </c>
      <c r="S243" s="1">
        <f t="shared" si="86"/>
        <v>440872.71165598405</v>
      </c>
      <c r="T243" s="1">
        <f t="shared" si="87"/>
        <v>1836.9696318999336</v>
      </c>
      <c r="U243" s="1">
        <f t="shared" si="80"/>
        <v>442709.68128788396</v>
      </c>
      <c r="X243" s="3">
        <f t="shared" si="81"/>
        <v>241</v>
      </c>
      <c r="Y243" s="1" t="e">
        <f t="shared" si="82"/>
        <v>#REF!</v>
      </c>
      <c r="Z243" s="1" t="e">
        <f t="shared" si="67"/>
        <v>#REF!</v>
      </c>
      <c r="AA243" t="e">
        <f t="shared" si="68"/>
        <v>#REF!</v>
      </c>
      <c r="AB243"/>
      <c r="AC243" s="3">
        <f t="shared" si="83"/>
        <v>241</v>
      </c>
      <c r="AD243" s="1" t="e">
        <f t="shared" si="84"/>
        <v>#REF!</v>
      </c>
      <c r="AE243" s="1" t="e">
        <f t="shared" si="69"/>
        <v>#REF!</v>
      </c>
      <c r="AF243" s="1" t="e">
        <f t="shared" si="70"/>
        <v>#REF!</v>
      </c>
    </row>
    <row r="244" spans="3:32" ht="12.75">
      <c r="C244" s="3">
        <f t="shared" si="71"/>
        <v>242</v>
      </c>
      <c r="D244" s="1" t="e">
        <f>IF(#REF!="Ordinary",E243*(1+D$1/100),F244)</f>
        <v>#REF!</v>
      </c>
      <c r="E244" s="1" t="e">
        <f>IF(#REF!="Ordinary",D244-E$2,G244)</f>
        <v>#REF!</v>
      </c>
      <c r="F244" s="1" t="e">
        <f t="shared" si="85"/>
        <v>#REF!</v>
      </c>
      <c r="G244" s="1" t="e">
        <f t="shared" si="88"/>
        <v>#REF!</v>
      </c>
      <c r="I244" s="3">
        <f t="shared" si="72"/>
        <v>242</v>
      </c>
      <c r="J244" s="1" t="e">
        <f t="shared" si="73"/>
        <v>#REF!</v>
      </c>
      <c r="K244" s="1" t="e">
        <f t="shared" si="74"/>
        <v>#REF!</v>
      </c>
      <c r="L244"/>
      <c r="M244" s="3">
        <f t="shared" si="75"/>
        <v>242</v>
      </c>
      <c r="N244" s="1" t="e">
        <f t="shared" si="76"/>
        <v>#REF!</v>
      </c>
      <c r="O244" s="1" t="e">
        <f t="shared" si="77"/>
        <v>#REF!</v>
      </c>
      <c r="P244"/>
      <c r="Q244" s="3">
        <f t="shared" si="78"/>
        <v>242</v>
      </c>
      <c r="R244" s="3">
        <f t="shared" si="79"/>
        <v>242</v>
      </c>
      <c r="S244" s="1">
        <f t="shared" si="86"/>
        <v>443709.68128788396</v>
      </c>
      <c r="T244" s="1">
        <f t="shared" si="87"/>
        <v>1848.7903386995165</v>
      </c>
      <c r="U244" s="1">
        <f t="shared" si="80"/>
        <v>445558.47162658355</v>
      </c>
      <c r="X244" s="3">
        <f t="shared" si="81"/>
        <v>242</v>
      </c>
      <c r="Y244" s="1" t="e">
        <f t="shared" si="82"/>
        <v>#REF!</v>
      </c>
      <c r="Z244" s="1" t="e">
        <f t="shared" si="67"/>
        <v>#REF!</v>
      </c>
      <c r="AA244" t="e">
        <f t="shared" si="68"/>
        <v>#REF!</v>
      </c>
      <c r="AB244"/>
      <c r="AC244" s="3">
        <f t="shared" si="83"/>
        <v>242</v>
      </c>
      <c r="AD244" s="1" t="e">
        <f t="shared" si="84"/>
        <v>#REF!</v>
      </c>
      <c r="AE244" s="1" t="e">
        <f t="shared" si="69"/>
        <v>#REF!</v>
      </c>
      <c r="AF244" s="1" t="e">
        <f t="shared" si="70"/>
        <v>#REF!</v>
      </c>
    </row>
    <row r="245" spans="3:32" ht="12.75">
      <c r="C245" s="3">
        <f t="shared" si="71"/>
        <v>243</v>
      </c>
      <c r="D245" s="1" t="e">
        <f>IF(#REF!="Ordinary",E244*(1+D$1/100),F245)</f>
        <v>#REF!</v>
      </c>
      <c r="E245" s="1" t="e">
        <f>IF(#REF!="Ordinary",D245-E$2,G245)</f>
        <v>#REF!</v>
      </c>
      <c r="F245" s="1" t="e">
        <f t="shared" si="85"/>
        <v>#REF!</v>
      </c>
      <c r="G245" s="1" t="e">
        <f t="shared" si="88"/>
        <v>#REF!</v>
      </c>
      <c r="I245" s="3">
        <f t="shared" si="72"/>
        <v>243</v>
      </c>
      <c r="J245" s="1" t="e">
        <f t="shared" si="73"/>
        <v>#REF!</v>
      </c>
      <c r="K245" s="1" t="e">
        <f t="shared" si="74"/>
        <v>#REF!</v>
      </c>
      <c r="L245"/>
      <c r="M245" s="3">
        <f t="shared" si="75"/>
        <v>243</v>
      </c>
      <c r="N245" s="1" t="e">
        <f t="shared" si="76"/>
        <v>#REF!</v>
      </c>
      <c r="O245" s="1" t="e">
        <f t="shared" si="77"/>
        <v>#REF!</v>
      </c>
      <c r="P245"/>
      <c r="Q245" s="3">
        <f t="shared" si="78"/>
        <v>243</v>
      </c>
      <c r="R245" s="3">
        <f t="shared" si="79"/>
        <v>243</v>
      </c>
      <c r="S245" s="1">
        <f t="shared" si="86"/>
        <v>446558.47162658355</v>
      </c>
      <c r="T245" s="1">
        <f t="shared" si="87"/>
        <v>1860.660298444098</v>
      </c>
      <c r="U245" s="1">
        <f t="shared" si="80"/>
        <v>448419.13192502776</v>
      </c>
      <c r="X245" s="3">
        <f t="shared" si="81"/>
        <v>243</v>
      </c>
      <c r="Y245" s="1" t="e">
        <f t="shared" si="82"/>
        <v>#REF!</v>
      </c>
      <c r="Z245" s="1" t="e">
        <f t="shared" si="67"/>
        <v>#REF!</v>
      </c>
      <c r="AA245" t="e">
        <f t="shared" si="68"/>
        <v>#REF!</v>
      </c>
      <c r="AB245"/>
      <c r="AC245" s="3">
        <f t="shared" si="83"/>
        <v>243</v>
      </c>
      <c r="AD245" s="1" t="e">
        <f t="shared" si="84"/>
        <v>#REF!</v>
      </c>
      <c r="AE245" s="1" t="e">
        <f t="shared" si="69"/>
        <v>#REF!</v>
      </c>
      <c r="AF245" s="1" t="e">
        <f t="shared" si="70"/>
        <v>#REF!</v>
      </c>
    </row>
    <row r="246" spans="3:32" ht="12.75">
      <c r="C246" s="3">
        <f t="shared" si="71"/>
        <v>244</v>
      </c>
      <c r="D246" s="1" t="e">
        <f>IF(#REF!="Ordinary",E245*(1+D$1/100),F246)</f>
        <v>#REF!</v>
      </c>
      <c r="E246" s="1" t="e">
        <f>IF(#REF!="Ordinary",D246-E$2,G246)</f>
        <v>#REF!</v>
      </c>
      <c r="F246" s="1" t="e">
        <f t="shared" si="85"/>
        <v>#REF!</v>
      </c>
      <c r="G246" s="1" t="e">
        <f t="shared" si="88"/>
        <v>#REF!</v>
      </c>
      <c r="I246" s="3">
        <f t="shared" si="72"/>
        <v>244</v>
      </c>
      <c r="J246" s="1" t="e">
        <f t="shared" si="73"/>
        <v>#REF!</v>
      </c>
      <c r="K246" s="1" t="e">
        <f t="shared" si="74"/>
        <v>#REF!</v>
      </c>
      <c r="L246"/>
      <c r="M246" s="3">
        <f t="shared" si="75"/>
        <v>244</v>
      </c>
      <c r="N246" s="1" t="e">
        <f t="shared" si="76"/>
        <v>#REF!</v>
      </c>
      <c r="O246" s="1" t="e">
        <f t="shared" si="77"/>
        <v>#REF!</v>
      </c>
      <c r="P246"/>
      <c r="Q246" s="3">
        <f t="shared" si="78"/>
        <v>244</v>
      </c>
      <c r="R246" s="3">
        <f t="shared" si="79"/>
        <v>244</v>
      </c>
      <c r="S246" s="1">
        <f t="shared" si="86"/>
        <v>449419.13192502776</v>
      </c>
      <c r="T246" s="1">
        <f t="shared" si="87"/>
        <v>1872.5797163542823</v>
      </c>
      <c r="U246" s="1">
        <f t="shared" si="80"/>
        <v>451291.711641382</v>
      </c>
      <c r="X246" s="3">
        <f t="shared" si="81"/>
        <v>244</v>
      </c>
      <c r="Y246" s="1" t="e">
        <f t="shared" si="82"/>
        <v>#REF!</v>
      </c>
      <c r="Z246" s="1" t="e">
        <f t="shared" si="67"/>
        <v>#REF!</v>
      </c>
      <c r="AA246" t="e">
        <f t="shared" si="68"/>
        <v>#REF!</v>
      </c>
      <c r="AB246"/>
      <c r="AC246" s="3">
        <f t="shared" si="83"/>
        <v>244</v>
      </c>
      <c r="AD246" s="1" t="e">
        <f t="shared" si="84"/>
        <v>#REF!</v>
      </c>
      <c r="AE246" s="1" t="e">
        <f t="shared" si="69"/>
        <v>#REF!</v>
      </c>
      <c r="AF246" s="1" t="e">
        <f t="shared" si="70"/>
        <v>#REF!</v>
      </c>
    </row>
    <row r="247" spans="3:32" ht="12.75">
      <c r="C247" s="3">
        <f t="shared" si="71"/>
        <v>245</v>
      </c>
      <c r="D247" s="1" t="e">
        <f>IF(#REF!="Ordinary",E246*(1+D$1/100),F247)</f>
        <v>#REF!</v>
      </c>
      <c r="E247" s="1" t="e">
        <f>IF(#REF!="Ordinary",D247-E$2,G247)</f>
        <v>#REF!</v>
      </c>
      <c r="F247" s="1" t="e">
        <f t="shared" si="85"/>
        <v>#REF!</v>
      </c>
      <c r="G247" s="1" t="e">
        <f t="shared" si="88"/>
        <v>#REF!</v>
      </c>
      <c r="I247" s="3">
        <f t="shared" si="72"/>
        <v>245</v>
      </c>
      <c r="J247" s="1" t="e">
        <f t="shared" si="73"/>
        <v>#REF!</v>
      </c>
      <c r="K247" s="1" t="e">
        <f t="shared" si="74"/>
        <v>#REF!</v>
      </c>
      <c r="L247"/>
      <c r="M247" s="3">
        <f t="shared" si="75"/>
        <v>245</v>
      </c>
      <c r="N247" s="1" t="e">
        <f t="shared" si="76"/>
        <v>#REF!</v>
      </c>
      <c r="O247" s="1" t="e">
        <f t="shared" si="77"/>
        <v>#REF!</v>
      </c>
      <c r="P247"/>
      <c r="Q247" s="3">
        <f t="shared" si="78"/>
        <v>245</v>
      </c>
      <c r="R247" s="3">
        <f t="shared" si="79"/>
        <v>245</v>
      </c>
      <c r="S247" s="1">
        <f t="shared" si="86"/>
        <v>452291.711641382</v>
      </c>
      <c r="T247" s="1">
        <f t="shared" si="87"/>
        <v>1884.5487985057584</v>
      </c>
      <c r="U247" s="1">
        <f t="shared" si="80"/>
        <v>454176.26043988776</v>
      </c>
      <c r="X247" s="3">
        <f t="shared" si="81"/>
        <v>245</v>
      </c>
      <c r="Y247" s="1" t="e">
        <f t="shared" si="82"/>
        <v>#REF!</v>
      </c>
      <c r="Z247" s="1" t="e">
        <f t="shared" si="67"/>
        <v>#REF!</v>
      </c>
      <c r="AA247" t="e">
        <f t="shared" si="68"/>
        <v>#REF!</v>
      </c>
      <c r="AB247"/>
      <c r="AC247" s="3">
        <f t="shared" si="83"/>
        <v>245</v>
      </c>
      <c r="AD247" s="1" t="e">
        <f t="shared" si="84"/>
        <v>#REF!</v>
      </c>
      <c r="AE247" s="1" t="e">
        <f t="shared" si="69"/>
        <v>#REF!</v>
      </c>
      <c r="AF247" s="1" t="e">
        <f t="shared" si="70"/>
        <v>#REF!</v>
      </c>
    </row>
    <row r="248" spans="3:32" ht="12.75">
      <c r="C248" s="3">
        <f t="shared" si="71"/>
        <v>246</v>
      </c>
      <c r="D248" s="1" t="e">
        <f>IF(#REF!="Ordinary",E247*(1+D$1/100),F248)</f>
        <v>#REF!</v>
      </c>
      <c r="E248" s="1" t="e">
        <f>IF(#REF!="Ordinary",D248-E$2,G248)</f>
        <v>#REF!</v>
      </c>
      <c r="F248" s="1" t="e">
        <f t="shared" si="85"/>
        <v>#REF!</v>
      </c>
      <c r="G248" s="1" t="e">
        <f t="shared" si="88"/>
        <v>#REF!</v>
      </c>
      <c r="I248" s="3">
        <f t="shared" si="72"/>
        <v>246</v>
      </c>
      <c r="J248" s="1" t="e">
        <f t="shared" si="73"/>
        <v>#REF!</v>
      </c>
      <c r="K248" s="1" t="e">
        <f t="shared" si="74"/>
        <v>#REF!</v>
      </c>
      <c r="L248"/>
      <c r="M248" s="3">
        <f t="shared" si="75"/>
        <v>246</v>
      </c>
      <c r="N248" s="1" t="e">
        <f t="shared" si="76"/>
        <v>#REF!</v>
      </c>
      <c r="O248" s="1" t="e">
        <f t="shared" si="77"/>
        <v>#REF!</v>
      </c>
      <c r="P248"/>
      <c r="Q248" s="3">
        <f t="shared" si="78"/>
        <v>246</v>
      </c>
      <c r="R248" s="3">
        <f t="shared" si="79"/>
        <v>246</v>
      </c>
      <c r="S248" s="1">
        <f t="shared" si="86"/>
        <v>455176.26043988776</v>
      </c>
      <c r="T248" s="1">
        <f t="shared" si="87"/>
        <v>1896.5677518328657</v>
      </c>
      <c r="U248" s="1">
        <f t="shared" si="80"/>
        <v>457072.82819172076</v>
      </c>
      <c r="X248" s="3">
        <f t="shared" si="81"/>
        <v>246</v>
      </c>
      <c r="Y248" s="1" t="e">
        <f t="shared" si="82"/>
        <v>#REF!</v>
      </c>
      <c r="Z248" s="1" t="e">
        <f t="shared" si="67"/>
        <v>#REF!</v>
      </c>
      <c r="AA248" t="e">
        <f t="shared" si="68"/>
        <v>#REF!</v>
      </c>
      <c r="AB248"/>
      <c r="AC248" s="3">
        <f t="shared" si="83"/>
        <v>246</v>
      </c>
      <c r="AD248" s="1" t="e">
        <f t="shared" si="84"/>
        <v>#REF!</v>
      </c>
      <c r="AE248" s="1" t="e">
        <f t="shared" si="69"/>
        <v>#REF!</v>
      </c>
      <c r="AF248" s="1" t="e">
        <f t="shared" si="70"/>
        <v>#REF!</v>
      </c>
    </row>
    <row r="249" spans="3:32" ht="12.75">
      <c r="C249" s="3">
        <f t="shared" si="71"/>
        <v>247</v>
      </c>
      <c r="D249" s="1" t="e">
        <f>IF(#REF!="Ordinary",E248*(1+D$1/100),F249)</f>
        <v>#REF!</v>
      </c>
      <c r="E249" s="1" t="e">
        <f>IF(#REF!="Ordinary",D249-E$2,G249)</f>
        <v>#REF!</v>
      </c>
      <c r="F249" s="1" t="e">
        <f t="shared" si="85"/>
        <v>#REF!</v>
      </c>
      <c r="G249" s="1" t="e">
        <f t="shared" si="88"/>
        <v>#REF!</v>
      </c>
      <c r="I249" s="3">
        <f t="shared" si="72"/>
        <v>247</v>
      </c>
      <c r="J249" s="1" t="e">
        <f t="shared" si="73"/>
        <v>#REF!</v>
      </c>
      <c r="K249" s="1" t="e">
        <f t="shared" si="74"/>
        <v>#REF!</v>
      </c>
      <c r="L249"/>
      <c r="M249" s="3">
        <f t="shared" si="75"/>
        <v>247</v>
      </c>
      <c r="N249" s="1" t="e">
        <f t="shared" si="76"/>
        <v>#REF!</v>
      </c>
      <c r="O249" s="1" t="e">
        <f t="shared" si="77"/>
        <v>#REF!</v>
      </c>
      <c r="P249"/>
      <c r="Q249" s="3">
        <f t="shared" si="78"/>
        <v>247</v>
      </c>
      <c r="R249" s="3">
        <f t="shared" si="79"/>
        <v>247</v>
      </c>
      <c r="S249" s="1">
        <f t="shared" si="86"/>
        <v>458072.82819172076</v>
      </c>
      <c r="T249" s="1">
        <f t="shared" si="87"/>
        <v>1908.6367841321699</v>
      </c>
      <c r="U249" s="1">
        <f t="shared" si="80"/>
        <v>459981.4649758528</v>
      </c>
      <c r="X249" s="3">
        <f t="shared" si="81"/>
        <v>247</v>
      </c>
      <c r="Y249" s="1" t="e">
        <f t="shared" si="82"/>
        <v>#REF!</v>
      </c>
      <c r="Z249" s="1" t="e">
        <f t="shared" si="67"/>
        <v>#REF!</v>
      </c>
      <c r="AA249" t="e">
        <f t="shared" si="68"/>
        <v>#REF!</v>
      </c>
      <c r="AB249"/>
      <c r="AC249" s="3">
        <f t="shared" si="83"/>
        <v>247</v>
      </c>
      <c r="AD249" s="1" t="e">
        <f t="shared" si="84"/>
        <v>#REF!</v>
      </c>
      <c r="AE249" s="1" t="e">
        <f t="shared" si="69"/>
        <v>#REF!</v>
      </c>
      <c r="AF249" s="1" t="e">
        <f t="shared" si="70"/>
        <v>#REF!</v>
      </c>
    </row>
    <row r="250" spans="3:32" ht="12.75">
      <c r="C250" s="3">
        <f t="shared" si="71"/>
        <v>248</v>
      </c>
      <c r="D250" s="1" t="e">
        <f>IF(#REF!="Ordinary",E249*(1+D$1/100),F250)</f>
        <v>#REF!</v>
      </c>
      <c r="E250" s="1" t="e">
        <f>IF(#REF!="Ordinary",D250-E$2,G250)</f>
        <v>#REF!</v>
      </c>
      <c r="F250" s="1" t="e">
        <f t="shared" si="85"/>
        <v>#REF!</v>
      </c>
      <c r="G250" s="1" t="e">
        <f t="shared" si="88"/>
        <v>#REF!</v>
      </c>
      <c r="I250" s="3">
        <f t="shared" si="72"/>
        <v>248</v>
      </c>
      <c r="J250" s="1" t="e">
        <f t="shared" si="73"/>
        <v>#REF!</v>
      </c>
      <c r="K250" s="1" t="e">
        <f t="shared" si="74"/>
        <v>#REF!</v>
      </c>
      <c r="L250"/>
      <c r="M250" s="3">
        <f t="shared" si="75"/>
        <v>248</v>
      </c>
      <c r="N250" s="1" t="e">
        <f t="shared" si="76"/>
        <v>#REF!</v>
      </c>
      <c r="O250" s="1" t="e">
        <f t="shared" si="77"/>
        <v>#REF!</v>
      </c>
      <c r="P250"/>
      <c r="Q250" s="3">
        <f t="shared" si="78"/>
        <v>248</v>
      </c>
      <c r="R250" s="3">
        <f t="shared" si="79"/>
        <v>248</v>
      </c>
      <c r="S250" s="1">
        <f t="shared" si="86"/>
        <v>460981.4649758528</v>
      </c>
      <c r="T250" s="1">
        <f t="shared" si="87"/>
        <v>1920.7561040660532</v>
      </c>
      <c r="U250" s="1">
        <f t="shared" si="80"/>
        <v>462902.2210799187</v>
      </c>
      <c r="X250" s="3">
        <f t="shared" si="81"/>
        <v>248</v>
      </c>
      <c r="Y250" s="1" t="e">
        <f t="shared" si="82"/>
        <v>#REF!</v>
      </c>
      <c r="Z250" s="1" t="e">
        <f t="shared" si="67"/>
        <v>#REF!</v>
      </c>
      <c r="AA250" t="e">
        <f t="shared" si="68"/>
        <v>#REF!</v>
      </c>
      <c r="AB250"/>
      <c r="AC250" s="3">
        <f t="shared" si="83"/>
        <v>248</v>
      </c>
      <c r="AD250" s="1" t="e">
        <f t="shared" si="84"/>
        <v>#REF!</v>
      </c>
      <c r="AE250" s="1" t="e">
        <f t="shared" si="69"/>
        <v>#REF!</v>
      </c>
      <c r="AF250" s="1" t="e">
        <f t="shared" si="70"/>
        <v>#REF!</v>
      </c>
    </row>
    <row r="251" spans="3:32" ht="12.75">
      <c r="C251" s="3">
        <f t="shared" si="71"/>
        <v>249</v>
      </c>
      <c r="D251" s="1" t="e">
        <f>IF(#REF!="Ordinary",E250*(1+D$1/100),F251)</f>
        <v>#REF!</v>
      </c>
      <c r="E251" s="1" t="e">
        <f>IF(#REF!="Ordinary",D251-E$2,G251)</f>
        <v>#REF!</v>
      </c>
      <c r="F251" s="1" t="e">
        <f t="shared" si="85"/>
        <v>#REF!</v>
      </c>
      <c r="G251" s="1" t="e">
        <f t="shared" si="88"/>
        <v>#REF!</v>
      </c>
      <c r="I251" s="3">
        <f t="shared" si="72"/>
        <v>249</v>
      </c>
      <c r="J251" s="1" t="e">
        <f t="shared" si="73"/>
        <v>#REF!</v>
      </c>
      <c r="K251" s="1" t="e">
        <f t="shared" si="74"/>
        <v>#REF!</v>
      </c>
      <c r="L251"/>
      <c r="M251" s="3">
        <f t="shared" si="75"/>
        <v>249</v>
      </c>
      <c r="N251" s="1" t="e">
        <f t="shared" si="76"/>
        <v>#REF!</v>
      </c>
      <c r="O251" s="1" t="e">
        <f t="shared" si="77"/>
        <v>#REF!</v>
      </c>
      <c r="P251"/>
      <c r="Q251" s="3">
        <f t="shared" si="78"/>
        <v>249</v>
      </c>
      <c r="R251" s="3">
        <f t="shared" si="79"/>
        <v>249</v>
      </c>
      <c r="S251" s="1">
        <f t="shared" si="86"/>
        <v>463902.2210799187</v>
      </c>
      <c r="T251" s="1">
        <f t="shared" si="87"/>
        <v>1932.9259211663277</v>
      </c>
      <c r="U251" s="1">
        <f t="shared" si="80"/>
        <v>465835.1470010853</v>
      </c>
      <c r="X251" s="3">
        <f t="shared" si="81"/>
        <v>249</v>
      </c>
      <c r="Y251" s="1" t="e">
        <f t="shared" si="82"/>
        <v>#REF!</v>
      </c>
      <c r="Z251" s="1" t="e">
        <f t="shared" si="67"/>
        <v>#REF!</v>
      </c>
      <c r="AA251" t="e">
        <f t="shared" si="68"/>
        <v>#REF!</v>
      </c>
      <c r="AB251"/>
      <c r="AC251" s="3">
        <f t="shared" si="83"/>
        <v>249</v>
      </c>
      <c r="AD251" s="1" t="e">
        <f t="shared" si="84"/>
        <v>#REF!</v>
      </c>
      <c r="AE251" s="1" t="e">
        <f t="shared" si="69"/>
        <v>#REF!</v>
      </c>
      <c r="AF251" s="1" t="e">
        <f t="shared" si="70"/>
        <v>#REF!</v>
      </c>
    </row>
    <row r="252" spans="3:32" ht="12.75">
      <c r="C252" s="3">
        <f t="shared" si="71"/>
        <v>250</v>
      </c>
      <c r="D252" s="1" t="e">
        <f>IF(#REF!="Ordinary",E251*(1+D$1/100),F252)</f>
        <v>#REF!</v>
      </c>
      <c r="E252" s="1" t="e">
        <f>IF(#REF!="Ordinary",D252-E$2,G252)</f>
        <v>#REF!</v>
      </c>
      <c r="F252" s="1" t="e">
        <f t="shared" si="85"/>
        <v>#REF!</v>
      </c>
      <c r="G252" s="1" t="e">
        <f t="shared" si="88"/>
        <v>#REF!</v>
      </c>
      <c r="I252" s="3">
        <f t="shared" si="72"/>
        <v>250</v>
      </c>
      <c r="J252" s="1" t="e">
        <f t="shared" si="73"/>
        <v>#REF!</v>
      </c>
      <c r="K252" s="1" t="e">
        <f t="shared" si="74"/>
        <v>#REF!</v>
      </c>
      <c r="L252"/>
      <c r="M252" s="3">
        <f t="shared" si="75"/>
        <v>250</v>
      </c>
      <c r="N252" s="1" t="e">
        <f t="shared" si="76"/>
        <v>#REF!</v>
      </c>
      <c r="O252" s="1" t="e">
        <f t="shared" si="77"/>
        <v>#REF!</v>
      </c>
      <c r="P252"/>
      <c r="Q252" s="3">
        <f t="shared" si="78"/>
        <v>250</v>
      </c>
      <c r="R252" s="3">
        <f t="shared" si="79"/>
        <v>250</v>
      </c>
      <c r="S252" s="1">
        <f t="shared" si="86"/>
        <v>466835.1470010853</v>
      </c>
      <c r="T252" s="1">
        <f t="shared" si="87"/>
        <v>1945.1464458378553</v>
      </c>
      <c r="U252" s="1">
        <f t="shared" si="80"/>
        <v>468780.2934469229</v>
      </c>
      <c r="X252" s="3">
        <f t="shared" si="81"/>
        <v>250</v>
      </c>
      <c r="Y252" s="1" t="e">
        <f t="shared" si="82"/>
        <v>#REF!</v>
      </c>
      <c r="Z252" s="1" t="e">
        <f t="shared" si="67"/>
        <v>#REF!</v>
      </c>
      <c r="AA252" t="e">
        <f t="shared" si="68"/>
        <v>#REF!</v>
      </c>
      <c r="AB252"/>
      <c r="AC252" s="3">
        <f t="shared" si="83"/>
        <v>250</v>
      </c>
      <c r="AD252" s="1" t="e">
        <f t="shared" si="84"/>
        <v>#REF!</v>
      </c>
      <c r="AE252" s="1" t="e">
        <f t="shared" si="69"/>
        <v>#REF!</v>
      </c>
      <c r="AF252" s="1" t="e">
        <f t="shared" si="70"/>
        <v>#REF!</v>
      </c>
    </row>
    <row r="253" spans="3:32" ht="12.75">
      <c r="C253" s="3">
        <f t="shared" si="71"/>
        <v>251</v>
      </c>
      <c r="D253" s="1" t="e">
        <f>IF(#REF!="Ordinary",E252*(1+D$1/100),F253)</f>
        <v>#REF!</v>
      </c>
      <c r="E253" s="1" t="e">
        <f>IF(#REF!="Ordinary",D253-E$2,G253)</f>
        <v>#REF!</v>
      </c>
      <c r="F253" s="1" t="e">
        <f t="shared" si="85"/>
        <v>#REF!</v>
      </c>
      <c r="G253" s="1" t="e">
        <f t="shared" si="88"/>
        <v>#REF!</v>
      </c>
      <c r="I253" s="3">
        <f t="shared" si="72"/>
        <v>251</v>
      </c>
      <c r="J253" s="1" t="e">
        <f t="shared" si="73"/>
        <v>#REF!</v>
      </c>
      <c r="K253" s="1" t="e">
        <f t="shared" si="74"/>
        <v>#REF!</v>
      </c>
      <c r="L253"/>
      <c r="M253" s="3">
        <f t="shared" si="75"/>
        <v>251</v>
      </c>
      <c r="N253" s="1" t="e">
        <f t="shared" si="76"/>
        <v>#REF!</v>
      </c>
      <c r="O253" s="1" t="e">
        <f t="shared" si="77"/>
        <v>#REF!</v>
      </c>
      <c r="P253"/>
      <c r="Q253" s="3">
        <f t="shared" si="78"/>
        <v>251</v>
      </c>
      <c r="R253" s="3">
        <f t="shared" si="79"/>
        <v>251</v>
      </c>
      <c r="S253" s="1">
        <f t="shared" si="86"/>
        <v>469780.2934469229</v>
      </c>
      <c r="T253" s="1">
        <f t="shared" si="87"/>
        <v>1957.4178893621788</v>
      </c>
      <c r="U253" s="1">
        <f t="shared" si="80"/>
        <v>471737.7113362852</v>
      </c>
      <c r="X253" s="3">
        <f t="shared" si="81"/>
        <v>251</v>
      </c>
      <c r="Y253" s="1" t="e">
        <f t="shared" si="82"/>
        <v>#REF!</v>
      </c>
      <c r="Z253" s="1" t="e">
        <f t="shared" si="67"/>
        <v>#REF!</v>
      </c>
      <c r="AA253" t="e">
        <f t="shared" si="68"/>
        <v>#REF!</v>
      </c>
      <c r="AB253"/>
      <c r="AC253" s="3">
        <f t="shared" si="83"/>
        <v>251</v>
      </c>
      <c r="AD253" s="1" t="e">
        <f t="shared" si="84"/>
        <v>#REF!</v>
      </c>
      <c r="AE253" s="1" t="e">
        <f t="shared" si="69"/>
        <v>#REF!</v>
      </c>
      <c r="AF253" s="1" t="e">
        <f t="shared" si="70"/>
        <v>#REF!</v>
      </c>
    </row>
    <row r="254" spans="3:32" ht="12.75">
      <c r="C254" s="3">
        <f t="shared" si="71"/>
        <v>252</v>
      </c>
      <c r="D254" s="1" t="e">
        <f>IF(#REF!="Ordinary",E253*(1+D$1/100),F254)</f>
        <v>#REF!</v>
      </c>
      <c r="E254" s="1" t="e">
        <f>IF(#REF!="Ordinary",D254-E$2,G254)</f>
        <v>#REF!</v>
      </c>
      <c r="F254" s="1" t="e">
        <f t="shared" si="85"/>
        <v>#REF!</v>
      </c>
      <c r="G254" s="1" t="e">
        <f t="shared" si="88"/>
        <v>#REF!</v>
      </c>
      <c r="I254" s="3">
        <f t="shared" si="72"/>
        <v>252</v>
      </c>
      <c r="J254" s="1" t="e">
        <f t="shared" si="73"/>
        <v>#REF!</v>
      </c>
      <c r="K254" s="1" t="e">
        <f t="shared" si="74"/>
        <v>#REF!</v>
      </c>
      <c r="L254"/>
      <c r="M254" s="3">
        <f t="shared" si="75"/>
        <v>252</v>
      </c>
      <c r="N254" s="1" t="e">
        <f t="shared" si="76"/>
        <v>#REF!</v>
      </c>
      <c r="O254" s="1" t="e">
        <f t="shared" si="77"/>
        <v>#REF!</v>
      </c>
      <c r="P254"/>
      <c r="Q254" s="3">
        <f t="shared" si="78"/>
        <v>252</v>
      </c>
      <c r="R254" s="3">
        <f t="shared" si="79"/>
        <v>252</v>
      </c>
      <c r="S254" s="1">
        <f t="shared" si="86"/>
        <v>472737.7113362852</v>
      </c>
      <c r="T254" s="1">
        <f t="shared" si="87"/>
        <v>1969.7404639011884</v>
      </c>
      <c r="U254" s="1">
        <f t="shared" si="80"/>
        <v>474707.4518001865</v>
      </c>
      <c r="X254" s="3">
        <f t="shared" si="81"/>
        <v>252</v>
      </c>
      <c r="Y254" s="1" t="e">
        <f t="shared" si="82"/>
        <v>#REF!</v>
      </c>
      <c r="Z254" s="1" t="e">
        <f t="shared" si="67"/>
        <v>#REF!</v>
      </c>
      <c r="AA254" t="e">
        <f t="shared" si="68"/>
        <v>#REF!</v>
      </c>
      <c r="AB254"/>
      <c r="AC254" s="3">
        <f t="shared" si="83"/>
        <v>252</v>
      </c>
      <c r="AD254" s="1" t="e">
        <f t="shared" si="84"/>
        <v>#REF!</v>
      </c>
      <c r="AE254" s="1" t="e">
        <f t="shared" si="69"/>
        <v>#REF!</v>
      </c>
      <c r="AF254" s="1" t="e">
        <f t="shared" si="70"/>
        <v>#REF!</v>
      </c>
    </row>
    <row r="255" spans="3:32" ht="12.75">
      <c r="C255" s="3">
        <f t="shared" si="71"/>
        <v>253</v>
      </c>
      <c r="D255" s="1" t="e">
        <f>IF(#REF!="Ordinary",E254*(1+D$1/100),F255)</f>
        <v>#REF!</v>
      </c>
      <c r="E255" s="1" t="e">
        <f>IF(#REF!="Ordinary",D255-E$2,G255)</f>
        <v>#REF!</v>
      </c>
      <c r="F255" s="1" t="e">
        <f t="shared" si="85"/>
        <v>#REF!</v>
      </c>
      <c r="G255" s="1" t="e">
        <f t="shared" si="88"/>
        <v>#REF!</v>
      </c>
      <c r="I255" s="3">
        <f t="shared" si="72"/>
        <v>253</v>
      </c>
      <c r="J255" s="1" t="e">
        <f t="shared" si="73"/>
        <v>#REF!</v>
      </c>
      <c r="K255" s="1" t="e">
        <f t="shared" si="74"/>
        <v>#REF!</v>
      </c>
      <c r="L255"/>
      <c r="M255" s="3">
        <f t="shared" si="75"/>
        <v>253</v>
      </c>
      <c r="N255" s="1" t="e">
        <f t="shared" si="76"/>
        <v>#REF!</v>
      </c>
      <c r="O255" s="1" t="e">
        <f t="shared" si="77"/>
        <v>#REF!</v>
      </c>
      <c r="P255"/>
      <c r="Q255" s="3">
        <f t="shared" si="78"/>
        <v>253</v>
      </c>
      <c r="R255" s="3">
        <f t="shared" si="79"/>
        <v>253</v>
      </c>
      <c r="S255" s="1">
        <f t="shared" si="86"/>
        <v>475707.4518001865</v>
      </c>
      <c r="T255" s="1">
        <f t="shared" si="87"/>
        <v>1982.1143825007769</v>
      </c>
      <c r="U255" s="1">
        <f t="shared" si="80"/>
        <v>477689.566182687</v>
      </c>
      <c r="X255" s="3">
        <f t="shared" si="81"/>
        <v>253</v>
      </c>
      <c r="Y255" s="1" t="e">
        <f t="shared" si="82"/>
        <v>#REF!</v>
      </c>
      <c r="Z255" s="1" t="e">
        <f t="shared" si="67"/>
        <v>#REF!</v>
      </c>
      <c r="AA255" t="e">
        <f t="shared" si="68"/>
        <v>#REF!</v>
      </c>
      <c r="AB255"/>
      <c r="AC255" s="3">
        <f t="shared" si="83"/>
        <v>253</v>
      </c>
      <c r="AD255" s="1" t="e">
        <f t="shared" si="84"/>
        <v>#REF!</v>
      </c>
      <c r="AE255" s="1" t="e">
        <f t="shared" si="69"/>
        <v>#REF!</v>
      </c>
      <c r="AF255" s="1" t="e">
        <f t="shared" si="70"/>
        <v>#REF!</v>
      </c>
    </row>
    <row r="256" spans="3:32" ht="12.75">
      <c r="C256" s="3">
        <f t="shared" si="71"/>
        <v>254</v>
      </c>
      <c r="D256" s="1" t="e">
        <f>IF(#REF!="Ordinary",E255*(1+D$1/100),F256)</f>
        <v>#REF!</v>
      </c>
      <c r="E256" s="1" t="e">
        <f>IF(#REF!="Ordinary",D256-E$2,G256)</f>
        <v>#REF!</v>
      </c>
      <c r="F256" s="1" t="e">
        <f t="shared" si="85"/>
        <v>#REF!</v>
      </c>
      <c r="G256" s="1" t="e">
        <f t="shared" si="88"/>
        <v>#REF!</v>
      </c>
      <c r="I256" s="3">
        <f t="shared" si="72"/>
        <v>254</v>
      </c>
      <c r="J256" s="1" t="e">
        <f t="shared" si="73"/>
        <v>#REF!</v>
      </c>
      <c r="K256" s="1" t="e">
        <f t="shared" si="74"/>
        <v>#REF!</v>
      </c>
      <c r="L256"/>
      <c r="M256" s="3">
        <f t="shared" si="75"/>
        <v>254</v>
      </c>
      <c r="N256" s="1" t="e">
        <f t="shared" si="76"/>
        <v>#REF!</v>
      </c>
      <c r="O256" s="1" t="e">
        <f t="shared" si="77"/>
        <v>#REF!</v>
      </c>
      <c r="P256"/>
      <c r="Q256" s="3">
        <f t="shared" si="78"/>
        <v>254</v>
      </c>
      <c r="R256" s="3">
        <f t="shared" si="79"/>
        <v>254</v>
      </c>
      <c r="S256" s="1">
        <f t="shared" si="86"/>
        <v>478689.566182687</v>
      </c>
      <c r="T256" s="1">
        <f t="shared" si="87"/>
        <v>1994.5398590945292</v>
      </c>
      <c r="U256" s="1">
        <f t="shared" si="80"/>
        <v>480684.106041782</v>
      </c>
      <c r="X256" s="3">
        <f t="shared" si="81"/>
        <v>254</v>
      </c>
      <c r="Y256" s="1" t="e">
        <f t="shared" si="82"/>
        <v>#REF!</v>
      </c>
      <c r="Z256" s="1" t="e">
        <f t="shared" si="67"/>
        <v>#REF!</v>
      </c>
      <c r="AA256" t="e">
        <f t="shared" si="68"/>
        <v>#REF!</v>
      </c>
      <c r="AB256"/>
      <c r="AC256" s="3">
        <f t="shared" si="83"/>
        <v>254</v>
      </c>
      <c r="AD256" s="1" t="e">
        <f t="shared" si="84"/>
        <v>#REF!</v>
      </c>
      <c r="AE256" s="1" t="e">
        <f t="shared" si="69"/>
        <v>#REF!</v>
      </c>
      <c r="AF256" s="1" t="e">
        <f t="shared" si="70"/>
        <v>#REF!</v>
      </c>
    </row>
    <row r="257" spans="3:32" ht="12.75">
      <c r="C257" s="3">
        <f t="shared" si="71"/>
        <v>255</v>
      </c>
      <c r="D257" s="1" t="e">
        <f>IF(#REF!="Ordinary",E256*(1+D$1/100),F257)</f>
        <v>#REF!</v>
      </c>
      <c r="E257" s="1" t="e">
        <f>IF(#REF!="Ordinary",D257-E$2,G257)</f>
        <v>#REF!</v>
      </c>
      <c r="F257" s="1" t="e">
        <f t="shared" si="85"/>
        <v>#REF!</v>
      </c>
      <c r="G257" s="1" t="e">
        <f t="shared" si="88"/>
        <v>#REF!</v>
      </c>
      <c r="I257" s="3">
        <f t="shared" si="72"/>
        <v>255</v>
      </c>
      <c r="J257" s="1" t="e">
        <f t="shared" si="73"/>
        <v>#REF!</v>
      </c>
      <c r="K257" s="1" t="e">
        <f t="shared" si="74"/>
        <v>#REF!</v>
      </c>
      <c r="L257"/>
      <c r="M257" s="3">
        <f t="shared" si="75"/>
        <v>255</v>
      </c>
      <c r="N257" s="1" t="e">
        <f t="shared" si="76"/>
        <v>#REF!</v>
      </c>
      <c r="O257" s="1" t="e">
        <f t="shared" si="77"/>
        <v>#REF!</v>
      </c>
      <c r="P257"/>
      <c r="Q257" s="3">
        <f t="shared" si="78"/>
        <v>255</v>
      </c>
      <c r="R257" s="3">
        <f t="shared" si="79"/>
        <v>255</v>
      </c>
      <c r="S257" s="1">
        <f t="shared" si="86"/>
        <v>481684.106041782</v>
      </c>
      <c r="T257" s="1">
        <f t="shared" si="87"/>
        <v>2007.017108507425</v>
      </c>
      <c r="U257" s="1">
        <f t="shared" si="80"/>
        <v>483691.1231502892</v>
      </c>
      <c r="X257" s="3">
        <f t="shared" si="81"/>
        <v>255</v>
      </c>
      <c r="Y257" s="1" t="e">
        <f t="shared" si="82"/>
        <v>#REF!</v>
      </c>
      <c r="Z257" s="1" t="e">
        <f t="shared" si="67"/>
        <v>#REF!</v>
      </c>
      <c r="AA257" t="e">
        <f t="shared" si="68"/>
        <v>#REF!</v>
      </c>
      <c r="AB257"/>
      <c r="AC257" s="3">
        <f t="shared" si="83"/>
        <v>255</v>
      </c>
      <c r="AD257" s="1" t="e">
        <f t="shared" si="84"/>
        <v>#REF!</v>
      </c>
      <c r="AE257" s="1" t="e">
        <f t="shared" si="69"/>
        <v>#REF!</v>
      </c>
      <c r="AF257" s="1" t="e">
        <f t="shared" si="70"/>
        <v>#REF!</v>
      </c>
    </row>
    <row r="258" spans="3:32" ht="12.75">
      <c r="C258" s="3">
        <f t="shared" si="71"/>
        <v>256</v>
      </c>
      <c r="D258" s="1" t="e">
        <f>IF(#REF!="Ordinary",E257*(1+D$1/100),F258)</f>
        <v>#REF!</v>
      </c>
      <c r="E258" s="1" t="e">
        <f>IF(#REF!="Ordinary",D258-E$2,G258)</f>
        <v>#REF!</v>
      </c>
      <c r="F258" s="1" t="e">
        <f t="shared" si="85"/>
        <v>#REF!</v>
      </c>
      <c r="G258" s="1" t="e">
        <f t="shared" si="88"/>
        <v>#REF!</v>
      </c>
      <c r="I258" s="3">
        <f t="shared" si="72"/>
        <v>256</v>
      </c>
      <c r="J258" s="1" t="e">
        <f t="shared" si="73"/>
        <v>#REF!</v>
      </c>
      <c r="K258" s="1" t="e">
        <f t="shared" si="74"/>
        <v>#REF!</v>
      </c>
      <c r="L258"/>
      <c r="M258" s="3">
        <f t="shared" si="75"/>
        <v>256</v>
      </c>
      <c r="N258" s="1" t="e">
        <f t="shared" si="76"/>
        <v>#REF!</v>
      </c>
      <c r="O258" s="1" t="e">
        <f t="shared" si="77"/>
        <v>#REF!</v>
      </c>
      <c r="P258"/>
      <c r="Q258" s="3">
        <f t="shared" si="78"/>
        <v>256</v>
      </c>
      <c r="R258" s="3">
        <f t="shared" si="79"/>
        <v>256</v>
      </c>
      <c r="S258" s="1">
        <f t="shared" si="86"/>
        <v>484691.1231502892</v>
      </c>
      <c r="T258" s="1">
        <f t="shared" si="87"/>
        <v>2019.5463464595382</v>
      </c>
      <c r="U258" s="1">
        <f t="shared" si="80"/>
        <v>486710.66949674865</v>
      </c>
      <c r="X258" s="3">
        <f t="shared" si="81"/>
        <v>256</v>
      </c>
      <c r="Y258" s="1" t="e">
        <f t="shared" si="82"/>
        <v>#REF!</v>
      </c>
      <c r="Z258" s="1" t="e">
        <f t="shared" si="67"/>
        <v>#REF!</v>
      </c>
      <c r="AA258" t="e">
        <f t="shared" si="68"/>
        <v>#REF!</v>
      </c>
      <c r="AB258"/>
      <c r="AC258" s="3">
        <f t="shared" si="83"/>
        <v>256</v>
      </c>
      <c r="AD258" s="1" t="e">
        <f t="shared" si="84"/>
        <v>#REF!</v>
      </c>
      <c r="AE258" s="1" t="e">
        <f t="shared" si="69"/>
        <v>#REF!</v>
      </c>
      <c r="AF258" s="1" t="e">
        <f t="shared" si="70"/>
        <v>#REF!</v>
      </c>
    </row>
    <row r="259" spans="3:32" ht="12.75">
      <c r="C259" s="3">
        <f t="shared" si="71"/>
        <v>257</v>
      </c>
      <c r="D259" s="1" t="e">
        <f>IF(#REF!="Ordinary",E258*(1+D$1/100),F259)</f>
        <v>#REF!</v>
      </c>
      <c r="E259" s="1" t="e">
        <f>IF(#REF!="Ordinary",D259-E$2,G259)</f>
        <v>#REF!</v>
      </c>
      <c r="F259" s="1" t="e">
        <f t="shared" si="85"/>
        <v>#REF!</v>
      </c>
      <c r="G259" s="1" t="e">
        <f t="shared" si="88"/>
        <v>#REF!</v>
      </c>
      <c r="I259" s="3">
        <f t="shared" si="72"/>
        <v>257</v>
      </c>
      <c r="J259" s="1" t="e">
        <f t="shared" si="73"/>
        <v>#REF!</v>
      </c>
      <c r="K259" s="1" t="e">
        <f t="shared" si="74"/>
        <v>#REF!</v>
      </c>
      <c r="L259"/>
      <c r="M259" s="3">
        <f t="shared" si="75"/>
        <v>257</v>
      </c>
      <c r="N259" s="1" t="e">
        <f t="shared" si="76"/>
        <v>#REF!</v>
      </c>
      <c r="O259" s="1" t="e">
        <f t="shared" si="77"/>
        <v>#REF!</v>
      </c>
      <c r="P259"/>
      <c r="Q259" s="3">
        <f t="shared" si="78"/>
        <v>257</v>
      </c>
      <c r="R259" s="3">
        <f t="shared" si="79"/>
        <v>257</v>
      </c>
      <c r="S259" s="1">
        <f t="shared" si="86"/>
        <v>487710.66949674865</v>
      </c>
      <c r="T259" s="1">
        <f t="shared" si="87"/>
        <v>2032.127789569786</v>
      </c>
      <c r="U259" s="1">
        <f t="shared" si="80"/>
        <v>489742.79728631856</v>
      </c>
      <c r="X259" s="3">
        <f t="shared" si="81"/>
        <v>257</v>
      </c>
      <c r="Y259" s="1" t="e">
        <f t="shared" si="82"/>
        <v>#REF!</v>
      </c>
      <c r="Z259" s="1" t="e">
        <f aca="true" t="shared" si="89" ref="Z259:Z322">ROUND(Y$2*AA259,2)</f>
        <v>#REF!</v>
      </c>
      <c r="AA259" t="e">
        <f aca="true" t="shared" si="90" ref="AA259:AA322">IF(X$1="","",(1-(1+Y$2)^(X259-X$1))/(1-(1+Y$2)^(-X$1))*Z$1)</f>
        <v>#REF!</v>
      </c>
      <c r="AB259"/>
      <c r="AC259" s="3">
        <f t="shared" si="83"/>
        <v>257</v>
      </c>
      <c r="AD259" s="1" t="e">
        <f t="shared" si="84"/>
        <v>#REF!</v>
      </c>
      <c r="AE259" s="1" t="e">
        <f aca="true" t="shared" si="91" ref="AE259:AE322">ROUND(AE$2*AF259,2)</f>
        <v>#REF!</v>
      </c>
      <c r="AF259" s="1" t="e">
        <f aca="true" t="shared" si="92" ref="AF259:AF322">AF$1*(1-(1+AE$2)^(AC259-AC$1))/(1-(1+AE$2)^(-AC$1))</f>
        <v>#REF!</v>
      </c>
    </row>
    <row r="260" spans="3:32" ht="12.75">
      <c r="C260" s="3">
        <f aca="true" t="shared" si="93" ref="C260:C323">C259+1</f>
        <v>258</v>
      </c>
      <c r="D260" s="1" t="e">
        <f>IF(#REF!="Ordinary",E259*(1+D$1/100),F260)</f>
        <v>#REF!</v>
      </c>
      <c r="E260" s="1" t="e">
        <f>IF(#REF!="Ordinary",D260-E$2,G260)</f>
        <v>#REF!</v>
      </c>
      <c r="F260" s="1" t="e">
        <f t="shared" si="85"/>
        <v>#REF!</v>
      </c>
      <c r="G260" s="1" t="e">
        <f t="shared" si="88"/>
        <v>#REF!</v>
      </c>
      <c r="I260" s="3">
        <f aca="true" t="shared" si="94" ref="I260:I323">I259+1</f>
        <v>258</v>
      </c>
      <c r="J260" s="1" t="e">
        <f aca="true" t="shared" si="95" ref="J260:J323">K259</f>
        <v>#REF!</v>
      </c>
      <c r="K260" s="1" t="e">
        <f aca="true" t="shared" si="96" ref="K260:K323">K$2*(1+J$1)^I260</f>
        <v>#REF!</v>
      </c>
      <c r="L260"/>
      <c r="M260" s="3">
        <f aca="true" t="shared" si="97" ref="M260:M323">M259+1</f>
        <v>258</v>
      </c>
      <c r="N260" s="1" t="e">
        <f aca="true" t="shared" si="98" ref="N260:N323">O259</f>
        <v>#REF!</v>
      </c>
      <c r="O260" s="1" t="e">
        <f aca="true" t="shared" si="99" ref="O260:O323">O$2*(1+N$1)^M260</f>
        <v>#REF!</v>
      </c>
      <c r="P260"/>
      <c r="Q260" s="3">
        <f aca="true" t="shared" si="100" ref="Q260:Q323">Q259+1</f>
        <v>258</v>
      </c>
      <c r="R260" s="3">
        <f aca="true" t="shared" si="101" ref="R260:R323">IF(A$5=1,Q260*12,IF(A$5=2,Q260*6,IF(A$5=4,Q260*3,Q260)))</f>
        <v>258</v>
      </c>
      <c r="S260" s="1">
        <f t="shared" si="86"/>
        <v>490742.79728631856</v>
      </c>
      <c r="T260" s="1">
        <f t="shared" si="87"/>
        <v>2044.7616553596606</v>
      </c>
      <c r="U260" s="1">
        <f aca="true" t="shared" si="102" ref="U260:U323">T$1*(1+S$2)^Q260+S$1*(((1+S$2)^(Q260+1)-(1+S$2))/S$2)</f>
        <v>492787.55894167826</v>
      </c>
      <c r="X260" s="3">
        <f aca="true" t="shared" si="103" ref="X260:X323">X259+1</f>
        <v>258</v>
      </c>
      <c r="Y260" s="1" t="e">
        <f aca="true" t="shared" si="104" ref="Y260:Y323">Y259</f>
        <v>#REF!</v>
      </c>
      <c r="Z260" s="1" t="e">
        <f t="shared" si="89"/>
        <v>#REF!</v>
      </c>
      <c r="AA260" t="e">
        <f t="shared" si="90"/>
        <v>#REF!</v>
      </c>
      <c r="AB260"/>
      <c r="AC260" s="3">
        <f aca="true" t="shared" si="105" ref="AC260:AC323">AC259+1</f>
        <v>258</v>
      </c>
      <c r="AD260" s="1" t="e">
        <f aca="true" t="shared" si="106" ref="AD260:AD323">AD259</f>
        <v>#REF!</v>
      </c>
      <c r="AE260" s="1" t="e">
        <f t="shared" si="91"/>
        <v>#REF!</v>
      </c>
      <c r="AF260" s="1" t="e">
        <f t="shared" si="92"/>
        <v>#REF!</v>
      </c>
    </row>
    <row r="261" spans="3:32" ht="12.75">
      <c r="C261" s="3">
        <f t="shared" si="93"/>
        <v>259</v>
      </c>
      <c r="D261" s="1" t="e">
        <f>IF(#REF!="Ordinary",E260*(1+D$1/100),F261)</f>
        <v>#REF!</v>
      </c>
      <c r="E261" s="1" t="e">
        <f>IF(#REF!="Ordinary",D261-E$2,G261)</f>
        <v>#REF!</v>
      </c>
      <c r="F261" s="1" t="e">
        <f aca="true" t="shared" si="107" ref="F261:F324">G260*(1+F$1/100)</f>
        <v>#REF!</v>
      </c>
      <c r="G261" s="1" t="e">
        <f t="shared" si="88"/>
        <v>#REF!</v>
      </c>
      <c r="I261" s="3">
        <f t="shared" si="94"/>
        <v>259</v>
      </c>
      <c r="J261" s="1" t="e">
        <f t="shared" si="95"/>
        <v>#REF!</v>
      </c>
      <c r="K261" s="1" t="e">
        <f t="shared" si="96"/>
        <v>#REF!</v>
      </c>
      <c r="L261"/>
      <c r="M261" s="3">
        <f t="shared" si="97"/>
        <v>259</v>
      </c>
      <c r="N261" s="1" t="e">
        <f t="shared" si="98"/>
        <v>#REF!</v>
      </c>
      <c r="O261" s="1" t="e">
        <f t="shared" si="99"/>
        <v>#REF!</v>
      </c>
      <c r="P261"/>
      <c r="Q261" s="3">
        <f t="shared" si="100"/>
        <v>259</v>
      </c>
      <c r="R261" s="3">
        <f t="shared" si="101"/>
        <v>259</v>
      </c>
      <c r="S261" s="1">
        <f aca="true" t="shared" si="108" ref="S261:S324">S$1+U260</f>
        <v>493787.55894167826</v>
      </c>
      <c r="T261" s="1">
        <f aca="true" t="shared" si="109" ref="T261:T324">S$2*S261</f>
        <v>2057.448162256993</v>
      </c>
      <c r="U261" s="1">
        <f t="shared" si="102"/>
        <v>495845.00710393523</v>
      </c>
      <c r="X261" s="3">
        <f t="shared" si="103"/>
        <v>259</v>
      </c>
      <c r="Y261" s="1" t="e">
        <f t="shared" si="104"/>
        <v>#REF!</v>
      </c>
      <c r="Z261" s="1" t="e">
        <f t="shared" si="89"/>
        <v>#REF!</v>
      </c>
      <c r="AA261" t="e">
        <f t="shared" si="90"/>
        <v>#REF!</v>
      </c>
      <c r="AB261"/>
      <c r="AC261" s="3">
        <f t="shared" si="105"/>
        <v>259</v>
      </c>
      <c r="AD261" s="1" t="e">
        <f t="shared" si="106"/>
        <v>#REF!</v>
      </c>
      <c r="AE261" s="1" t="e">
        <f t="shared" si="91"/>
        <v>#REF!</v>
      </c>
      <c r="AF261" s="1" t="e">
        <f t="shared" si="92"/>
        <v>#REF!</v>
      </c>
    </row>
    <row r="262" spans="3:32" ht="12.75">
      <c r="C262" s="3">
        <f t="shared" si="93"/>
        <v>260</v>
      </c>
      <c r="D262" s="1" t="e">
        <f>IF(#REF!="Ordinary",E261*(1+D$1/100),F262)</f>
        <v>#REF!</v>
      </c>
      <c r="E262" s="1" t="e">
        <f>IF(#REF!="Ordinary",D262-E$2,G262)</f>
        <v>#REF!</v>
      </c>
      <c r="F262" s="1" t="e">
        <f t="shared" si="107"/>
        <v>#REF!</v>
      </c>
      <c r="G262" s="1" t="e">
        <f t="shared" si="88"/>
        <v>#REF!</v>
      </c>
      <c r="I262" s="3">
        <f t="shared" si="94"/>
        <v>260</v>
      </c>
      <c r="J262" s="1" t="e">
        <f t="shared" si="95"/>
        <v>#REF!</v>
      </c>
      <c r="K262" s="1" t="e">
        <f t="shared" si="96"/>
        <v>#REF!</v>
      </c>
      <c r="L262"/>
      <c r="M262" s="3">
        <f t="shared" si="97"/>
        <v>260</v>
      </c>
      <c r="N262" s="1" t="e">
        <f t="shared" si="98"/>
        <v>#REF!</v>
      </c>
      <c r="O262" s="1" t="e">
        <f t="shared" si="99"/>
        <v>#REF!</v>
      </c>
      <c r="P262"/>
      <c r="Q262" s="3">
        <f t="shared" si="100"/>
        <v>260</v>
      </c>
      <c r="R262" s="3">
        <f t="shared" si="101"/>
        <v>260</v>
      </c>
      <c r="S262" s="1">
        <f t="shared" si="108"/>
        <v>496845.00710393523</v>
      </c>
      <c r="T262" s="1">
        <f t="shared" si="109"/>
        <v>2070.18752959973</v>
      </c>
      <c r="U262" s="1">
        <f t="shared" si="102"/>
        <v>498915.1946335348</v>
      </c>
      <c r="X262" s="3">
        <f t="shared" si="103"/>
        <v>260</v>
      </c>
      <c r="Y262" s="1" t="e">
        <f t="shared" si="104"/>
        <v>#REF!</v>
      </c>
      <c r="Z262" s="1" t="e">
        <f t="shared" si="89"/>
        <v>#REF!</v>
      </c>
      <c r="AA262" t="e">
        <f t="shared" si="90"/>
        <v>#REF!</v>
      </c>
      <c r="AB262"/>
      <c r="AC262" s="3">
        <f t="shared" si="105"/>
        <v>260</v>
      </c>
      <c r="AD262" s="1" t="e">
        <f t="shared" si="106"/>
        <v>#REF!</v>
      </c>
      <c r="AE262" s="1" t="e">
        <f t="shared" si="91"/>
        <v>#REF!</v>
      </c>
      <c r="AF262" s="1" t="e">
        <f t="shared" si="92"/>
        <v>#REF!</v>
      </c>
    </row>
    <row r="263" spans="3:32" ht="12.75">
      <c r="C263" s="3">
        <f t="shared" si="93"/>
        <v>261</v>
      </c>
      <c r="D263" s="1" t="e">
        <f>IF(#REF!="Ordinary",E262*(1+D$1/100),F263)</f>
        <v>#REF!</v>
      </c>
      <c r="E263" s="1" t="e">
        <f>IF(#REF!="Ordinary",D263-E$2,G263)</f>
        <v>#REF!</v>
      </c>
      <c r="F263" s="1" t="e">
        <f t="shared" si="107"/>
        <v>#REF!</v>
      </c>
      <c r="G263" s="1" t="e">
        <f t="shared" si="88"/>
        <v>#REF!</v>
      </c>
      <c r="I263" s="3">
        <f t="shared" si="94"/>
        <v>261</v>
      </c>
      <c r="J263" s="1" t="e">
        <f t="shared" si="95"/>
        <v>#REF!</v>
      </c>
      <c r="K263" s="1" t="e">
        <f t="shared" si="96"/>
        <v>#REF!</v>
      </c>
      <c r="L263"/>
      <c r="M263" s="3">
        <f t="shared" si="97"/>
        <v>261</v>
      </c>
      <c r="N263" s="1" t="e">
        <f t="shared" si="98"/>
        <v>#REF!</v>
      </c>
      <c r="O263" s="1" t="e">
        <f t="shared" si="99"/>
        <v>#REF!</v>
      </c>
      <c r="P263"/>
      <c r="Q263" s="3">
        <f t="shared" si="100"/>
        <v>261</v>
      </c>
      <c r="R263" s="3">
        <f t="shared" si="101"/>
        <v>261</v>
      </c>
      <c r="S263" s="1">
        <f t="shared" si="108"/>
        <v>499915.1946335348</v>
      </c>
      <c r="T263" s="1">
        <f t="shared" si="109"/>
        <v>2082.9799776397285</v>
      </c>
      <c r="U263" s="1">
        <f t="shared" si="102"/>
        <v>501998.1746111746</v>
      </c>
      <c r="X263" s="3">
        <f t="shared" si="103"/>
        <v>261</v>
      </c>
      <c r="Y263" s="1" t="e">
        <f t="shared" si="104"/>
        <v>#REF!</v>
      </c>
      <c r="Z263" s="1" t="e">
        <f t="shared" si="89"/>
        <v>#REF!</v>
      </c>
      <c r="AA263" t="e">
        <f t="shared" si="90"/>
        <v>#REF!</v>
      </c>
      <c r="AB263"/>
      <c r="AC263" s="3">
        <f t="shared" si="105"/>
        <v>261</v>
      </c>
      <c r="AD263" s="1" t="e">
        <f t="shared" si="106"/>
        <v>#REF!</v>
      </c>
      <c r="AE263" s="1" t="e">
        <f t="shared" si="91"/>
        <v>#REF!</v>
      </c>
      <c r="AF263" s="1" t="e">
        <f t="shared" si="92"/>
        <v>#REF!</v>
      </c>
    </row>
    <row r="264" spans="3:32" ht="12.75">
      <c r="C264" s="3">
        <f t="shared" si="93"/>
        <v>262</v>
      </c>
      <c r="D264" s="1" t="e">
        <f>IF(#REF!="Ordinary",E263*(1+D$1/100),F264)</f>
        <v>#REF!</v>
      </c>
      <c r="E264" s="1" t="e">
        <f>IF(#REF!="Ordinary",D264-E$2,G264)</f>
        <v>#REF!</v>
      </c>
      <c r="F264" s="1" t="e">
        <f t="shared" si="107"/>
        <v>#REF!</v>
      </c>
      <c r="G264" s="1" t="e">
        <f t="shared" si="88"/>
        <v>#REF!</v>
      </c>
      <c r="I264" s="3">
        <f t="shared" si="94"/>
        <v>262</v>
      </c>
      <c r="J264" s="1" t="e">
        <f t="shared" si="95"/>
        <v>#REF!</v>
      </c>
      <c r="K264" s="1" t="e">
        <f t="shared" si="96"/>
        <v>#REF!</v>
      </c>
      <c r="L264"/>
      <c r="M264" s="3">
        <f t="shared" si="97"/>
        <v>262</v>
      </c>
      <c r="N264" s="1" t="e">
        <f t="shared" si="98"/>
        <v>#REF!</v>
      </c>
      <c r="O264" s="1" t="e">
        <f t="shared" si="99"/>
        <v>#REF!</v>
      </c>
      <c r="P264"/>
      <c r="Q264" s="3">
        <f t="shared" si="100"/>
        <v>262</v>
      </c>
      <c r="R264" s="3">
        <f t="shared" si="101"/>
        <v>262</v>
      </c>
      <c r="S264" s="1">
        <f t="shared" si="108"/>
        <v>502998.1746111746</v>
      </c>
      <c r="T264" s="1">
        <f t="shared" si="109"/>
        <v>2095.8257275465608</v>
      </c>
      <c r="U264" s="1">
        <f t="shared" si="102"/>
        <v>505094.0003387213</v>
      </c>
      <c r="X264" s="3">
        <f t="shared" si="103"/>
        <v>262</v>
      </c>
      <c r="Y264" s="1" t="e">
        <f t="shared" si="104"/>
        <v>#REF!</v>
      </c>
      <c r="Z264" s="1" t="e">
        <f t="shared" si="89"/>
        <v>#REF!</v>
      </c>
      <c r="AA264" t="e">
        <f t="shared" si="90"/>
        <v>#REF!</v>
      </c>
      <c r="AB264"/>
      <c r="AC264" s="3">
        <f t="shared" si="105"/>
        <v>262</v>
      </c>
      <c r="AD264" s="1" t="e">
        <f t="shared" si="106"/>
        <v>#REF!</v>
      </c>
      <c r="AE264" s="1" t="e">
        <f t="shared" si="91"/>
        <v>#REF!</v>
      </c>
      <c r="AF264" s="1" t="e">
        <f t="shared" si="92"/>
        <v>#REF!</v>
      </c>
    </row>
    <row r="265" spans="3:32" ht="12.75">
      <c r="C265" s="3">
        <f t="shared" si="93"/>
        <v>263</v>
      </c>
      <c r="D265" s="1" t="e">
        <f>IF(#REF!="Ordinary",E264*(1+D$1/100),F265)</f>
        <v>#REF!</v>
      </c>
      <c r="E265" s="1" t="e">
        <f>IF(#REF!="Ordinary",D265-E$2,G265)</f>
        <v>#REF!</v>
      </c>
      <c r="F265" s="1" t="e">
        <f t="shared" si="107"/>
        <v>#REF!</v>
      </c>
      <c r="G265" s="1" t="e">
        <f t="shared" si="88"/>
        <v>#REF!</v>
      </c>
      <c r="I265" s="3">
        <f t="shared" si="94"/>
        <v>263</v>
      </c>
      <c r="J265" s="1" t="e">
        <f t="shared" si="95"/>
        <v>#REF!</v>
      </c>
      <c r="K265" s="1" t="e">
        <f t="shared" si="96"/>
        <v>#REF!</v>
      </c>
      <c r="L265"/>
      <c r="M265" s="3">
        <f t="shared" si="97"/>
        <v>263</v>
      </c>
      <c r="N265" s="1" t="e">
        <f t="shared" si="98"/>
        <v>#REF!</v>
      </c>
      <c r="O265" s="1" t="e">
        <f t="shared" si="99"/>
        <v>#REF!</v>
      </c>
      <c r="P265"/>
      <c r="Q265" s="3">
        <f t="shared" si="100"/>
        <v>263</v>
      </c>
      <c r="R265" s="3">
        <f t="shared" si="101"/>
        <v>263</v>
      </c>
      <c r="S265" s="1">
        <f t="shared" si="108"/>
        <v>506094.0003387213</v>
      </c>
      <c r="T265" s="1">
        <f t="shared" si="109"/>
        <v>2108.725001411339</v>
      </c>
      <c r="U265" s="1">
        <f t="shared" si="102"/>
        <v>508202.7253401326</v>
      </c>
      <c r="X265" s="3">
        <f t="shared" si="103"/>
        <v>263</v>
      </c>
      <c r="Y265" s="1" t="e">
        <f t="shared" si="104"/>
        <v>#REF!</v>
      </c>
      <c r="Z265" s="1" t="e">
        <f t="shared" si="89"/>
        <v>#REF!</v>
      </c>
      <c r="AA265" t="e">
        <f t="shared" si="90"/>
        <v>#REF!</v>
      </c>
      <c r="AB265"/>
      <c r="AC265" s="3">
        <f t="shared" si="105"/>
        <v>263</v>
      </c>
      <c r="AD265" s="1" t="e">
        <f t="shared" si="106"/>
        <v>#REF!</v>
      </c>
      <c r="AE265" s="1" t="e">
        <f t="shared" si="91"/>
        <v>#REF!</v>
      </c>
      <c r="AF265" s="1" t="e">
        <f t="shared" si="92"/>
        <v>#REF!</v>
      </c>
    </row>
    <row r="266" spans="3:32" ht="12.75">
      <c r="C266" s="3">
        <f t="shared" si="93"/>
        <v>264</v>
      </c>
      <c r="D266" s="1" t="e">
        <f>IF(#REF!="Ordinary",E265*(1+D$1/100),F266)</f>
        <v>#REF!</v>
      </c>
      <c r="E266" s="1" t="e">
        <f>IF(#REF!="Ordinary",D266-E$2,G266)</f>
        <v>#REF!</v>
      </c>
      <c r="F266" s="1" t="e">
        <f t="shared" si="107"/>
        <v>#REF!</v>
      </c>
      <c r="G266" s="1" t="e">
        <f t="shared" si="88"/>
        <v>#REF!</v>
      </c>
      <c r="I266" s="3">
        <f t="shared" si="94"/>
        <v>264</v>
      </c>
      <c r="J266" s="1" t="e">
        <f t="shared" si="95"/>
        <v>#REF!</v>
      </c>
      <c r="K266" s="1" t="e">
        <f t="shared" si="96"/>
        <v>#REF!</v>
      </c>
      <c r="L266"/>
      <c r="M266" s="3">
        <f t="shared" si="97"/>
        <v>264</v>
      </c>
      <c r="N266" s="1" t="e">
        <f t="shared" si="98"/>
        <v>#REF!</v>
      </c>
      <c r="O266" s="1" t="e">
        <f t="shared" si="99"/>
        <v>#REF!</v>
      </c>
      <c r="P266"/>
      <c r="Q266" s="3">
        <f t="shared" si="100"/>
        <v>264</v>
      </c>
      <c r="R266" s="3">
        <f t="shared" si="101"/>
        <v>264</v>
      </c>
      <c r="S266" s="1">
        <f t="shared" si="108"/>
        <v>509202.7253401326</v>
      </c>
      <c r="T266" s="1">
        <f t="shared" si="109"/>
        <v>2121.6780222505527</v>
      </c>
      <c r="U266" s="1">
        <f t="shared" si="102"/>
        <v>511324.40336238313</v>
      </c>
      <c r="X266" s="3">
        <f t="shared" si="103"/>
        <v>264</v>
      </c>
      <c r="Y266" s="1" t="e">
        <f t="shared" si="104"/>
        <v>#REF!</v>
      </c>
      <c r="Z266" s="1" t="e">
        <f t="shared" si="89"/>
        <v>#REF!</v>
      </c>
      <c r="AA266" t="e">
        <f t="shared" si="90"/>
        <v>#REF!</v>
      </c>
      <c r="AB266"/>
      <c r="AC266" s="3">
        <f t="shared" si="105"/>
        <v>264</v>
      </c>
      <c r="AD266" s="1" t="e">
        <f t="shared" si="106"/>
        <v>#REF!</v>
      </c>
      <c r="AE266" s="1" t="e">
        <f t="shared" si="91"/>
        <v>#REF!</v>
      </c>
      <c r="AF266" s="1" t="e">
        <f t="shared" si="92"/>
        <v>#REF!</v>
      </c>
    </row>
    <row r="267" spans="3:32" ht="12.75">
      <c r="C267" s="3">
        <f t="shared" si="93"/>
        <v>265</v>
      </c>
      <c r="D267" s="1" t="e">
        <f>IF(#REF!="Ordinary",E266*(1+D$1/100),F267)</f>
        <v>#REF!</v>
      </c>
      <c r="E267" s="1" t="e">
        <f>IF(#REF!="Ordinary",D267-E$2,G267)</f>
        <v>#REF!</v>
      </c>
      <c r="F267" s="1" t="e">
        <f t="shared" si="107"/>
        <v>#REF!</v>
      </c>
      <c r="G267" s="1" t="e">
        <f t="shared" si="88"/>
        <v>#REF!</v>
      </c>
      <c r="I267" s="3">
        <f t="shared" si="94"/>
        <v>265</v>
      </c>
      <c r="J267" s="1" t="e">
        <f t="shared" si="95"/>
        <v>#REF!</v>
      </c>
      <c r="K267" s="1" t="e">
        <f t="shared" si="96"/>
        <v>#REF!</v>
      </c>
      <c r="L267"/>
      <c r="M267" s="3">
        <f t="shared" si="97"/>
        <v>265</v>
      </c>
      <c r="N267" s="1" t="e">
        <f t="shared" si="98"/>
        <v>#REF!</v>
      </c>
      <c r="O267" s="1" t="e">
        <f t="shared" si="99"/>
        <v>#REF!</v>
      </c>
      <c r="P267"/>
      <c r="Q267" s="3">
        <f t="shared" si="100"/>
        <v>265</v>
      </c>
      <c r="R267" s="3">
        <f t="shared" si="101"/>
        <v>265</v>
      </c>
      <c r="S267" s="1">
        <f t="shared" si="108"/>
        <v>512324.40336238313</v>
      </c>
      <c r="T267" s="1">
        <f t="shared" si="109"/>
        <v>2134.6850140099295</v>
      </c>
      <c r="U267" s="1">
        <f t="shared" si="102"/>
        <v>514459.08837639313</v>
      </c>
      <c r="X267" s="3">
        <f t="shared" si="103"/>
        <v>265</v>
      </c>
      <c r="Y267" s="1" t="e">
        <f t="shared" si="104"/>
        <v>#REF!</v>
      </c>
      <c r="Z267" s="1" t="e">
        <f t="shared" si="89"/>
        <v>#REF!</v>
      </c>
      <c r="AA267" t="e">
        <f t="shared" si="90"/>
        <v>#REF!</v>
      </c>
      <c r="AB267"/>
      <c r="AC267" s="3">
        <f t="shared" si="105"/>
        <v>265</v>
      </c>
      <c r="AD267" s="1" t="e">
        <f t="shared" si="106"/>
        <v>#REF!</v>
      </c>
      <c r="AE267" s="1" t="e">
        <f t="shared" si="91"/>
        <v>#REF!</v>
      </c>
      <c r="AF267" s="1" t="e">
        <f t="shared" si="92"/>
        <v>#REF!</v>
      </c>
    </row>
    <row r="268" spans="3:32" ht="12.75">
      <c r="C268" s="3">
        <f t="shared" si="93"/>
        <v>266</v>
      </c>
      <c r="D268" s="1" t="e">
        <f>IF(#REF!="Ordinary",E267*(1+D$1/100),F268)</f>
        <v>#REF!</v>
      </c>
      <c r="E268" s="1" t="e">
        <f>IF(#REF!="Ordinary",D268-E$2,G268)</f>
        <v>#REF!</v>
      </c>
      <c r="F268" s="1" t="e">
        <f t="shared" si="107"/>
        <v>#REF!</v>
      </c>
      <c r="G268" s="1" t="e">
        <f t="shared" si="88"/>
        <v>#REF!</v>
      </c>
      <c r="I268" s="3">
        <f t="shared" si="94"/>
        <v>266</v>
      </c>
      <c r="J268" s="1" t="e">
        <f t="shared" si="95"/>
        <v>#REF!</v>
      </c>
      <c r="K268" s="1" t="e">
        <f t="shared" si="96"/>
        <v>#REF!</v>
      </c>
      <c r="L268"/>
      <c r="M268" s="3">
        <f t="shared" si="97"/>
        <v>266</v>
      </c>
      <c r="N268" s="1" t="e">
        <f t="shared" si="98"/>
        <v>#REF!</v>
      </c>
      <c r="O268" s="1" t="e">
        <f t="shared" si="99"/>
        <v>#REF!</v>
      </c>
      <c r="P268"/>
      <c r="Q268" s="3">
        <f t="shared" si="100"/>
        <v>266</v>
      </c>
      <c r="R268" s="3">
        <f t="shared" si="101"/>
        <v>266</v>
      </c>
      <c r="S268" s="1">
        <f t="shared" si="108"/>
        <v>515459.08837639313</v>
      </c>
      <c r="T268" s="1">
        <f t="shared" si="109"/>
        <v>2147.7462015683045</v>
      </c>
      <c r="U268" s="1">
        <f t="shared" si="102"/>
        <v>517606.83457796136</v>
      </c>
      <c r="X268" s="3">
        <f t="shared" si="103"/>
        <v>266</v>
      </c>
      <c r="Y268" s="1" t="e">
        <f t="shared" si="104"/>
        <v>#REF!</v>
      </c>
      <c r="Z268" s="1" t="e">
        <f t="shared" si="89"/>
        <v>#REF!</v>
      </c>
      <c r="AA268" t="e">
        <f t="shared" si="90"/>
        <v>#REF!</v>
      </c>
      <c r="AB268"/>
      <c r="AC268" s="3">
        <f t="shared" si="105"/>
        <v>266</v>
      </c>
      <c r="AD268" s="1" t="e">
        <f t="shared" si="106"/>
        <v>#REF!</v>
      </c>
      <c r="AE268" s="1" t="e">
        <f t="shared" si="91"/>
        <v>#REF!</v>
      </c>
      <c r="AF268" s="1" t="e">
        <f t="shared" si="92"/>
        <v>#REF!</v>
      </c>
    </row>
    <row r="269" spans="3:32" ht="12.75">
      <c r="C269" s="3">
        <f t="shared" si="93"/>
        <v>267</v>
      </c>
      <c r="D269" s="1" t="e">
        <f>IF(#REF!="Ordinary",E268*(1+D$1/100),F269)</f>
        <v>#REF!</v>
      </c>
      <c r="E269" s="1" t="e">
        <f>IF(#REF!="Ordinary",D269-E$2,G269)</f>
        <v>#REF!</v>
      </c>
      <c r="F269" s="1" t="e">
        <f t="shared" si="107"/>
        <v>#REF!</v>
      </c>
      <c r="G269" s="1" t="e">
        <f aca="true" t="shared" si="110" ref="G269:G332">F269-G$2</f>
        <v>#REF!</v>
      </c>
      <c r="I269" s="3">
        <f t="shared" si="94"/>
        <v>267</v>
      </c>
      <c r="J269" s="1" t="e">
        <f t="shared" si="95"/>
        <v>#REF!</v>
      </c>
      <c r="K269" s="1" t="e">
        <f t="shared" si="96"/>
        <v>#REF!</v>
      </c>
      <c r="L269"/>
      <c r="M269" s="3">
        <f t="shared" si="97"/>
        <v>267</v>
      </c>
      <c r="N269" s="1" t="e">
        <f t="shared" si="98"/>
        <v>#REF!</v>
      </c>
      <c r="O269" s="1" t="e">
        <f t="shared" si="99"/>
        <v>#REF!</v>
      </c>
      <c r="P269"/>
      <c r="Q269" s="3">
        <f t="shared" si="100"/>
        <v>267</v>
      </c>
      <c r="R269" s="3">
        <f t="shared" si="101"/>
        <v>267</v>
      </c>
      <c r="S269" s="1">
        <f t="shared" si="108"/>
        <v>518606.83457796136</v>
      </c>
      <c r="T269" s="1">
        <f t="shared" si="109"/>
        <v>2160.8618107415055</v>
      </c>
      <c r="U269" s="1">
        <f t="shared" si="102"/>
        <v>520767.69638870296</v>
      </c>
      <c r="X269" s="3">
        <f t="shared" si="103"/>
        <v>267</v>
      </c>
      <c r="Y269" s="1" t="e">
        <f t="shared" si="104"/>
        <v>#REF!</v>
      </c>
      <c r="Z269" s="1" t="e">
        <f t="shared" si="89"/>
        <v>#REF!</v>
      </c>
      <c r="AA269" t="e">
        <f t="shared" si="90"/>
        <v>#REF!</v>
      </c>
      <c r="AB269"/>
      <c r="AC269" s="3">
        <f t="shared" si="105"/>
        <v>267</v>
      </c>
      <c r="AD269" s="1" t="e">
        <f t="shared" si="106"/>
        <v>#REF!</v>
      </c>
      <c r="AE269" s="1" t="e">
        <f t="shared" si="91"/>
        <v>#REF!</v>
      </c>
      <c r="AF269" s="1" t="e">
        <f t="shared" si="92"/>
        <v>#REF!</v>
      </c>
    </row>
    <row r="270" spans="3:32" ht="12.75">
      <c r="C270" s="3">
        <f t="shared" si="93"/>
        <v>268</v>
      </c>
      <c r="D270" s="1" t="e">
        <f>IF(#REF!="Ordinary",E269*(1+D$1/100),F270)</f>
        <v>#REF!</v>
      </c>
      <c r="E270" s="1" t="e">
        <f>IF(#REF!="Ordinary",D270-E$2,G270)</f>
        <v>#REF!</v>
      </c>
      <c r="F270" s="1" t="e">
        <f t="shared" si="107"/>
        <v>#REF!</v>
      </c>
      <c r="G270" s="1" t="e">
        <f t="shared" si="110"/>
        <v>#REF!</v>
      </c>
      <c r="I270" s="3">
        <f t="shared" si="94"/>
        <v>268</v>
      </c>
      <c r="J270" s="1" t="e">
        <f t="shared" si="95"/>
        <v>#REF!</v>
      </c>
      <c r="K270" s="1" t="e">
        <f t="shared" si="96"/>
        <v>#REF!</v>
      </c>
      <c r="L270"/>
      <c r="M270" s="3">
        <f t="shared" si="97"/>
        <v>268</v>
      </c>
      <c r="N270" s="1" t="e">
        <f t="shared" si="98"/>
        <v>#REF!</v>
      </c>
      <c r="O270" s="1" t="e">
        <f t="shared" si="99"/>
        <v>#REF!</v>
      </c>
      <c r="P270"/>
      <c r="Q270" s="3">
        <f t="shared" si="100"/>
        <v>268</v>
      </c>
      <c r="R270" s="3">
        <f t="shared" si="101"/>
        <v>268</v>
      </c>
      <c r="S270" s="1">
        <f t="shared" si="108"/>
        <v>521767.69638870296</v>
      </c>
      <c r="T270" s="1">
        <f t="shared" si="109"/>
        <v>2174.032068286262</v>
      </c>
      <c r="U270" s="1">
        <f t="shared" si="102"/>
        <v>523941.7284569891</v>
      </c>
      <c r="X270" s="3">
        <f t="shared" si="103"/>
        <v>268</v>
      </c>
      <c r="Y270" s="1" t="e">
        <f t="shared" si="104"/>
        <v>#REF!</v>
      </c>
      <c r="Z270" s="1" t="e">
        <f t="shared" si="89"/>
        <v>#REF!</v>
      </c>
      <c r="AA270" t="e">
        <f t="shared" si="90"/>
        <v>#REF!</v>
      </c>
      <c r="AB270"/>
      <c r="AC270" s="3">
        <f t="shared" si="105"/>
        <v>268</v>
      </c>
      <c r="AD270" s="1" t="e">
        <f t="shared" si="106"/>
        <v>#REF!</v>
      </c>
      <c r="AE270" s="1" t="e">
        <f t="shared" si="91"/>
        <v>#REF!</v>
      </c>
      <c r="AF270" s="1" t="e">
        <f t="shared" si="92"/>
        <v>#REF!</v>
      </c>
    </row>
    <row r="271" spans="3:32" ht="12.75">
      <c r="C271" s="3">
        <f t="shared" si="93"/>
        <v>269</v>
      </c>
      <c r="D271" s="1" t="e">
        <f>IF(#REF!="Ordinary",E270*(1+D$1/100),F271)</f>
        <v>#REF!</v>
      </c>
      <c r="E271" s="1" t="e">
        <f>IF(#REF!="Ordinary",D271-E$2,G271)</f>
        <v>#REF!</v>
      </c>
      <c r="F271" s="1" t="e">
        <f t="shared" si="107"/>
        <v>#REF!</v>
      </c>
      <c r="G271" s="1" t="e">
        <f t="shared" si="110"/>
        <v>#REF!</v>
      </c>
      <c r="I271" s="3">
        <f t="shared" si="94"/>
        <v>269</v>
      </c>
      <c r="J271" s="1" t="e">
        <f t="shared" si="95"/>
        <v>#REF!</v>
      </c>
      <c r="K271" s="1" t="e">
        <f t="shared" si="96"/>
        <v>#REF!</v>
      </c>
      <c r="L271"/>
      <c r="M271" s="3">
        <f t="shared" si="97"/>
        <v>269</v>
      </c>
      <c r="N271" s="1" t="e">
        <f t="shared" si="98"/>
        <v>#REF!</v>
      </c>
      <c r="O271" s="1" t="e">
        <f t="shared" si="99"/>
        <v>#REF!</v>
      </c>
      <c r="P271"/>
      <c r="Q271" s="3">
        <f t="shared" si="100"/>
        <v>269</v>
      </c>
      <c r="R271" s="3">
        <f t="shared" si="101"/>
        <v>269</v>
      </c>
      <c r="S271" s="1">
        <f t="shared" si="108"/>
        <v>524941.7284569892</v>
      </c>
      <c r="T271" s="1">
        <f t="shared" si="109"/>
        <v>2187.2572019041213</v>
      </c>
      <c r="U271" s="1">
        <f t="shared" si="102"/>
        <v>527128.9856588932</v>
      </c>
      <c r="X271" s="3">
        <f t="shared" si="103"/>
        <v>269</v>
      </c>
      <c r="Y271" s="1" t="e">
        <f t="shared" si="104"/>
        <v>#REF!</v>
      </c>
      <c r="Z271" s="1" t="e">
        <f t="shared" si="89"/>
        <v>#REF!</v>
      </c>
      <c r="AA271" t="e">
        <f t="shared" si="90"/>
        <v>#REF!</v>
      </c>
      <c r="AB271"/>
      <c r="AC271" s="3">
        <f t="shared" si="105"/>
        <v>269</v>
      </c>
      <c r="AD271" s="1" t="e">
        <f t="shared" si="106"/>
        <v>#REF!</v>
      </c>
      <c r="AE271" s="1" t="e">
        <f t="shared" si="91"/>
        <v>#REF!</v>
      </c>
      <c r="AF271" s="1" t="e">
        <f t="shared" si="92"/>
        <v>#REF!</v>
      </c>
    </row>
    <row r="272" spans="3:32" ht="12.75">
      <c r="C272" s="3">
        <f t="shared" si="93"/>
        <v>270</v>
      </c>
      <c r="D272" s="1" t="e">
        <f>IF(#REF!="Ordinary",E271*(1+D$1/100),F272)</f>
        <v>#REF!</v>
      </c>
      <c r="E272" s="1" t="e">
        <f>IF(#REF!="Ordinary",D272-E$2,G272)</f>
        <v>#REF!</v>
      </c>
      <c r="F272" s="1" t="e">
        <f t="shared" si="107"/>
        <v>#REF!</v>
      </c>
      <c r="G272" s="1" t="e">
        <f t="shared" si="110"/>
        <v>#REF!</v>
      </c>
      <c r="I272" s="3">
        <f t="shared" si="94"/>
        <v>270</v>
      </c>
      <c r="J272" s="1" t="e">
        <f t="shared" si="95"/>
        <v>#REF!</v>
      </c>
      <c r="K272" s="1" t="e">
        <f t="shared" si="96"/>
        <v>#REF!</v>
      </c>
      <c r="L272"/>
      <c r="M272" s="3">
        <f t="shared" si="97"/>
        <v>270</v>
      </c>
      <c r="N272" s="1" t="e">
        <f t="shared" si="98"/>
        <v>#REF!</v>
      </c>
      <c r="O272" s="1" t="e">
        <f t="shared" si="99"/>
        <v>#REF!</v>
      </c>
      <c r="P272"/>
      <c r="Q272" s="3">
        <f t="shared" si="100"/>
        <v>270</v>
      </c>
      <c r="R272" s="3">
        <f t="shared" si="101"/>
        <v>270</v>
      </c>
      <c r="S272" s="1">
        <f t="shared" si="108"/>
        <v>528128.9856588932</v>
      </c>
      <c r="T272" s="1">
        <f t="shared" si="109"/>
        <v>2200.5374402453886</v>
      </c>
      <c r="U272" s="1">
        <f t="shared" si="102"/>
        <v>530329.523099139</v>
      </c>
      <c r="X272" s="3">
        <f t="shared" si="103"/>
        <v>270</v>
      </c>
      <c r="Y272" s="1" t="e">
        <f t="shared" si="104"/>
        <v>#REF!</v>
      </c>
      <c r="Z272" s="1" t="e">
        <f t="shared" si="89"/>
        <v>#REF!</v>
      </c>
      <c r="AA272" t="e">
        <f t="shared" si="90"/>
        <v>#REF!</v>
      </c>
      <c r="AB272"/>
      <c r="AC272" s="3">
        <f t="shared" si="105"/>
        <v>270</v>
      </c>
      <c r="AD272" s="1" t="e">
        <f t="shared" si="106"/>
        <v>#REF!</v>
      </c>
      <c r="AE272" s="1" t="e">
        <f t="shared" si="91"/>
        <v>#REF!</v>
      </c>
      <c r="AF272" s="1" t="e">
        <f t="shared" si="92"/>
        <v>#REF!</v>
      </c>
    </row>
    <row r="273" spans="3:32" ht="12.75">
      <c r="C273" s="3">
        <f t="shared" si="93"/>
        <v>271</v>
      </c>
      <c r="D273" s="1" t="e">
        <f>IF(#REF!="Ordinary",E272*(1+D$1/100),F273)</f>
        <v>#REF!</v>
      </c>
      <c r="E273" s="1" t="e">
        <f>IF(#REF!="Ordinary",D273-E$2,G273)</f>
        <v>#REF!</v>
      </c>
      <c r="F273" s="1" t="e">
        <f t="shared" si="107"/>
        <v>#REF!</v>
      </c>
      <c r="G273" s="1" t="e">
        <f t="shared" si="110"/>
        <v>#REF!</v>
      </c>
      <c r="I273" s="3">
        <f t="shared" si="94"/>
        <v>271</v>
      </c>
      <c r="J273" s="1" t="e">
        <f t="shared" si="95"/>
        <v>#REF!</v>
      </c>
      <c r="K273" s="1" t="e">
        <f t="shared" si="96"/>
        <v>#REF!</v>
      </c>
      <c r="L273"/>
      <c r="M273" s="3">
        <f t="shared" si="97"/>
        <v>271</v>
      </c>
      <c r="N273" s="1" t="e">
        <f t="shared" si="98"/>
        <v>#REF!</v>
      </c>
      <c r="O273" s="1" t="e">
        <f t="shared" si="99"/>
        <v>#REF!</v>
      </c>
      <c r="P273"/>
      <c r="Q273" s="3">
        <f t="shared" si="100"/>
        <v>271</v>
      </c>
      <c r="R273" s="3">
        <f t="shared" si="101"/>
        <v>271</v>
      </c>
      <c r="S273" s="1">
        <f t="shared" si="108"/>
        <v>531329.523099139</v>
      </c>
      <c r="T273" s="1">
        <f t="shared" si="109"/>
        <v>2213.873012913079</v>
      </c>
      <c r="U273" s="1">
        <f t="shared" si="102"/>
        <v>533543.3961120517</v>
      </c>
      <c r="X273" s="3">
        <f t="shared" si="103"/>
        <v>271</v>
      </c>
      <c r="Y273" s="1" t="e">
        <f t="shared" si="104"/>
        <v>#REF!</v>
      </c>
      <c r="Z273" s="1" t="e">
        <f t="shared" si="89"/>
        <v>#REF!</v>
      </c>
      <c r="AA273" t="e">
        <f t="shared" si="90"/>
        <v>#REF!</v>
      </c>
      <c r="AB273"/>
      <c r="AC273" s="3">
        <f t="shared" si="105"/>
        <v>271</v>
      </c>
      <c r="AD273" s="1" t="e">
        <f t="shared" si="106"/>
        <v>#REF!</v>
      </c>
      <c r="AE273" s="1" t="e">
        <f t="shared" si="91"/>
        <v>#REF!</v>
      </c>
      <c r="AF273" s="1" t="e">
        <f t="shared" si="92"/>
        <v>#REF!</v>
      </c>
    </row>
    <row r="274" spans="3:32" ht="12.75">
      <c r="C274" s="3">
        <f t="shared" si="93"/>
        <v>272</v>
      </c>
      <c r="D274" s="1" t="e">
        <f>IF(#REF!="Ordinary",E273*(1+D$1/100),F274)</f>
        <v>#REF!</v>
      </c>
      <c r="E274" s="1" t="e">
        <f>IF(#REF!="Ordinary",D274-E$2,G274)</f>
        <v>#REF!</v>
      </c>
      <c r="F274" s="1" t="e">
        <f t="shared" si="107"/>
        <v>#REF!</v>
      </c>
      <c r="G274" s="1" t="e">
        <f t="shared" si="110"/>
        <v>#REF!</v>
      </c>
      <c r="I274" s="3">
        <f t="shared" si="94"/>
        <v>272</v>
      </c>
      <c r="J274" s="1" t="e">
        <f t="shared" si="95"/>
        <v>#REF!</v>
      </c>
      <c r="K274" s="1" t="e">
        <f t="shared" si="96"/>
        <v>#REF!</v>
      </c>
      <c r="L274"/>
      <c r="M274" s="3">
        <f t="shared" si="97"/>
        <v>272</v>
      </c>
      <c r="N274" s="1" t="e">
        <f t="shared" si="98"/>
        <v>#REF!</v>
      </c>
      <c r="O274" s="1" t="e">
        <f t="shared" si="99"/>
        <v>#REF!</v>
      </c>
      <c r="P274"/>
      <c r="Q274" s="3">
        <f t="shared" si="100"/>
        <v>272</v>
      </c>
      <c r="R274" s="3">
        <f t="shared" si="101"/>
        <v>272</v>
      </c>
      <c r="S274" s="1">
        <f t="shared" si="108"/>
        <v>534543.3961120517</v>
      </c>
      <c r="T274" s="1">
        <f t="shared" si="109"/>
        <v>2227.264150466882</v>
      </c>
      <c r="U274" s="1">
        <f t="shared" si="102"/>
        <v>536770.6602625188</v>
      </c>
      <c r="X274" s="3">
        <f t="shared" si="103"/>
        <v>272</v>
      </c>
      <c r="Y274" s="1" t="e">
        <f t="shared" si="104"/>
        <v>#REF!</v>
      </c>
      <c r="Z274" s="1" t="e">
        <f t="shared" si="89"/>
        <v>#REF!</v>
      </c>
      <c r="AA274" t="e">
        <f t="shared" si="90"/>
        <v>#REF!</v>
      </c>
      <c r="AB274"/>
      <c r="AC274" s="3">
        <f t="shared" si="105"/>
        <v>272</v>
      </c>
      <c r="AD274" s="1" t="e">
        <f t="shared" si="106"/>
        <v>#REF!</v>
      </c>
      <c r="AE274" s="1" t="e">
        <f t="shared" si="91"/>
        <v>#REF!</v>
      </c>
      <c r="AF274" s="1" t="e">
        <f t="shared" si="92"/>
        <v>#REF!</v>
      </c>
    </row>
    <row r="275" spans="3:32" ht="12.75">
      <c r="C275" s="3">
        <f t="shared" si="93"/>
        <v>273</v>
      </c>
      <c r="D275" s="1" t="e">
        <f>IF(#REF!="Ordinary",E274*(1+D$1/100),F275)</f>
        <v>#REF!</v>
      </c>
      <c r="E275" s="1" t="e">
        <f>IF(#REF!="Ordinary",D275-E$2,G275)</f>
        <v>#REF!</v>
      </c>
      <c r="F275" s="1" t="e">
        <f t="shared" si="107"/>
        <v>#REF!</v>
      </c>
      <c r="G275" s="1" t="e">
        <f t="shared" si="110"/>
        <v>#REF!</v>
      </c>
      <c r="I275" s="3">
        <f t="shared" si="94"/>
        <v>273</v>
      </c>
      <c r="J275" s="1" t="e">
        <f t="shared" si="95"/>
        <v>#REF!</v>
      </c>
      <c r="K275" s="1" t="e">
        <f t="shared" si="96"/>
        <v>#REF!</v>
      </c>
      <c r="L275"/>
      <c r="M275" s="3">
        <f t="shared" si="97"/>
        <v>273</v>
      </c>
      <c r="N275" s="1" t="e">
        <f t="shared" si="98"/>
        <v>#REF!</v>
      </c>
      <c r="O275" s="1" t="e">
        <f t="shared" si="99"/>
        <v>#REF!</v>
      </c>
      <c r="P275"/>
      <c r="Q275" s="3">
        <f t="shared" si="100"/>
        <v>273</v>
      </c>
      <c r="R275" s="3">
        <f t="shared" si="101"/>
        <v>273</v>
      </c>
      <c r="S275" s="1">
        <f t="shared" si="108"/>
        <v>537770.6602625188</v>
      </c>
      <c r="T275" s="1">
        <f t="shared" si="109"/>
        <v>2240.7110844271615</v>
      </c>
      <c r="U275" s="1">
        <f t="shared" si="102"/>
        <v>540011.3713469458</v>
      </c>
      <c r="X275" s="3">
        <f t="shared" si="103"/>
        <v>273</v>
      </c>
      <c r="Y275" s="1" t="e">
        <f t="shared" si="104"/>
        <v>#REF!</v>
      </c>
      <c r="Z275" s="1" t="e">
        <f t="shared" si="89"/>
        <v>#REF!</v>
      </c>
      <c r="AA275" t="e">
        <f t="shared" si="90"/>
        <v>#REF!</v>
      </c>
      <c r="AB275"/>
      <c r="AC275" s="3">
        <f t="shared" si="105"/>
        <v>273</v>
      </c>
      <c r="AD275" s="1" t="e">
        <f t="shared" si="106"/>
        <v>#REF!</v>
      </c>
      <c r="AE275" s="1" t="e">
        <f t="shared" si="91"/>
        <v>#REF!</v>
      </c>
      <c r="AF275" s="1" t="e">
        <f t="shared" si="92"/>
        <v>#REF!</v>
      </c>
    </row>
    <row r="276" spans="3:32" ht="12.75">
      <c r="C276" s="3">
        <f t="shared" si="93"/>
        <v>274</v>
      </c>
      <c r="D276" s="1" t="e">
        <f>IF(#REF!="Ordinary",E275*(1+D$1/100),F276)</f>
        <v>#REF!</v>
      </c>
      <c r="E276" s="1" t="e">
        <f>IF(#REF!="Ordinary",D276-E$2,G276)</f>
        <v>#REF!</v>
      </c>
      <c r="F276" s="1" t="e">
        <f t="shared" si="107"/>
        <v>#REF!</v>
      </c>
      <c r="G276" s="1" t="e">
        <f t="shared" si="110"/>
        <v>#REF!</v>
      </c>
      <c r="I276" s="3">
        <f t="shared" si="94"/>
        <v>274</v>
      </c>
      <c r="J276" s="1" t="e">
        <f t="shared" si="95"/>
        <v>#REF!</v>
      </c>
      <c r="K276" s="1" t="e">
        <f t="shared" si="96"/>
        <v>#REF!</v>
      </c>
      <c r="L276"/>
      <c r="M276" s="3">
        <f t="shared" si="97"/>
        <v>274</v>
      </c>
      <c r="N276" s="1" t="e">
        <f t="shared" si="98"/>
        <v>#REF!</v>
      </c>
      <c r="O276" s="1" t="e">
        <f t="shared" si="99"/>
        <v>#REF!</v>
      </c>
      <c r="P276"/>
      <c r="Q276" s="3">
        <f t="shared" si="100"/>
        <v>274</v>
      </c>
      <c r="R276" s="3">
        <f t="shared" si="101"/>
        <v>274</v>
      </c>
      <c r="S276" s="1">
        <f t="shared" si="108"/>
        <v>541011.3713469458</v>
      </c>
      <c r="T276" s="1">
        <f t="shared" si="109"/>
        <v>2254.2140472789406</v>
      </c>
      <c r="U276" s="1">
        <f t="shared" si="102"/>
        <v>543265.585394225</v>
      </c>
      <c r="X276" s="3">
        <f t="shared" si="103"/>
        <v>274</v>
      </c>
      <c r="Y276" s="1" t="e">
        <f t="shared" si="104"/>
        <v>#REF!</v>
      </c>
      <c r="Z276" s="1" t="e">
        <f t="shared" si="89"/>
        <v>#REF!</v>
      </c>
      <c r="AA276" t="e">
        <f t="shared" si="90"/>
        <v>#REF!</v>
      </c>
      <c r="AB276"/>
      <c r="AC276" s="3">
        <f t="shared" si="105"/>
        <v>274</v>
      </c>
      <c r="AD276" s="1" t="e">
        <f t="shared" si="106"/>
        <v>#REF!</v>
      </c>
      <c r="AE276" s="1" t="e">
        <f t="shared" si="91"/>
        <v>#REF!</v>
      </c>
      <c r="AF276" s="1" t="e">
        <f t="shared" si="92"/>
        <v>#REF!</v>
      </c>
    </row>
    <row r="277" spans="3:32" ht="12.75">
      <c r="C277" s="3">
        <f t="shared" si="93"/>
        <v>275</v>
      </c>
      <c r="D277" s="1" t="e">
        <f>IF(#REF!="Ordinary",E276*(1+D$1/100),F277)</f>
        <v>#REF!</v>
      </c>
      <c r="E277" s="1" t="e">
        <f>IF(#REF!="Ordinary",D277-E$2,G277)</f>
        <v>#REF!</v>
      </c>
      <c r="F277" s="1" t="e">
        <f t="shared" si="107"/>
        <v>#REF!</v>
      </c>
      <c r="G277" s="1" t="e">
        <f t="shared" si="110"/>
        <v>#REF!</v>
      </c>
      <c r="I277" s="3">
        <f t="shared" si="94"/>
        <v>275</v>
      </c>
      <c r="J277" s="1" t="e">
        <f t="shared" si="95"/>
        <v>#REF!</v>
      </c>
      <c r="K277" s="1" t="e">
        <f t="shared" si="96"/>
        <v>#REF!</v>
      </c>
      <c r="L277"/>
      <c r="M277" s="3">
        <f t="shared" si="97"/>
        <v>275</v>
      </c>
      <c r="N277" s="1" t="e">
        <f t="shared" si="98"/>
        <v>#REF!</v>
      </c>
      <c r="O277" s="1" t="e">
        <f t="shared" si="99"/>
        <v>#REF!</v>
      </c>
      <c r="P277"/>
      <c r="Q277" s="3">
        <f t="shared" si="100"/>
        <v>275</v>
      </c>
      <c r="R277" s="3">
        <f t="shared" si="101"/>
        <v>275</v>
      </c>
      <c r="S277" s="1">
        <f t="shared" si="108"/>
        <v>544265.585394225</v>
      </c>
      <c r="T277" s="1">
        <f t="shared" si="109"/>
        <v>2267.773272475937</v>
      </c>
      <c r="U277" s="1">
        <f t="shared" si="102"/>
        <v>546533.3586667009</v>
      </c>
      <c r="X277" s="3">
        <f t="shared" si="103"/>
        <v>275</v>
      </c>
      <c r="Y277" s="1" t="e">
        <f t="shared" si="104"/>
        <v>#REF!</v>
      </c>
      <c r="Z277" s="1" t="e">
        <f t="shared" si="89"/>
        <v>#REF!</v>
      </c>
      <c r="AA277" t="e">
        <f t="shared" si="90"/>
        <v>#REF!</v>
      </c>
      <c r="AB277"/>
      <c r="AC277" s="3">
        <f t="shared" si="105"/>
        <v>275</v>
      </c>
      <c r="AD277" s="1" t="e">
        <f t="shared" si="106"/>
        <v>#REF!</v>
      </c>
      <c r="AE277" s="1" t="e">
        <f t="shared" si="91"/>
        <v>#REF!</v>
      </c>
      <c r="AF277" s="1" t="e">
        <f t="shared" si="92"/>
        <v>#REF!</v>
      </c>
    </row>
    <row r="278" spans="3:32" ht="12.75">
      <c r="C278" s="3">
        <f t="shared" si="93"/>
        <v>276</v>
      </c>
      <c r="D278" s="1" t="e">
        <f>IF(#REF!="Ordinary",E277*(1+D$1/100),F278)</f>
        <v>#REF!</v>
      </c>
      <c r="E278" s="1" t="e">
        <f>IF(#REF!="Ordinary",D278-E$2,G278)</f>
        <v>#REF!</v>
      </c>
      <c r="F278" s="1" t="e">
        <f t="shared" si="107"/>
        <v>#REF!</v>
      </c>
      <c r="G278" s="1" t="e">
        <f t="shared" si="110"/>
        <v>#REF!</v>
      </c>
      <c r="I278" s="3">
        <f t="shared" si="94"/>
        <v>276</v>
      </c>
      <c r="J278" s="1" t="e">
        <f t="shared" si="95"/>
        <v>#REF!</v>
      </c>
      <c r="K278" s="1" t="e">
        <f t="shared" si="96"/>
        <v>#REF!</v>
      </c>
      <c r="L278"/>
      <c r="M278" s="3">
        <f t="shared" si="97"/>
        <v>276</v>
      </c>
      <c r="N278" s="1" t="e">
        <f t="shared" si="98"/>
        <v>#REF!</v>
      </c>
      <c r="O278" s="1" t="e">
        <f t="shared" si="99"/>
        <v>#REF!</v>
      </c>
      <c r="P278"/>
      <c r="Q278" s="3">
        <f t="shared" si="100"/>
        <v>276</v>
      </c>
      <c r="R278" s="3">
        <f t="shared" si="101"/>
        <v>276</v>
      </c>
      <c r="S278" s="1">
        <f t="shared" si="108"/>
        <v>547533.3586667009</v>
      </c>
      <c r="T278" s="1">
        <f t="shared" si="109"/>
        <v>2281.388994444587</v>
      </c>
      <c r="U278" s="1">
        <f t="shared" si="102"/>
        <v>549814.7476611454</v>
      </c>
      <c r="X278" s="3">
        <f t="shared" si="103"/>
        <v>276</v>
      </c>
      <c r="Y278" s="1" t="e">
        <f t="shared" si="104"/>
        <v>#REF!</v>
      </c>
      <c r="Z278" s="1" t="e">
        <f t="shared" si="89"/>
        <v>#REF!</v>
      </c>
      <c r="AA278" t="e">
        <f t="shared" si="90"/>
        <v>#REF!</v>
      </c>
      <c r="AB278"/>
      <c r="AC278" s="3">
        <f t="shared" si="105"/>
        <v>276</v>
      </c>
      <c r="AD278" s="1" t="e">
        <f t="shared" si="106"/>
        <v>#REF!</v>
      </c>
      <c r="AE278" s="1" t="e">
        <f t="shared" si="91"/>
        <v>#REF!</v>
      </c>
      <c r="AF278" s="1" t="e">
        <f t="shared" si="92"/>
        <v>#REF!</v>
      </c>
    </row>
    <row r="279" spans="3:32" ht="12.75">
      <c r="C279" s="3">
        <f t="shared" si="93"/>
        <v>277</v>
      </c>
      <c r="D279" s="1" t="e">
        <f>IF(#REF!="Ordinary",E278*(1+D$1/100),F279)</f>
        <v>#REF!</v>
      </c>
      <c r="E279" s="1" t="e">
        <f>IF(#REF!="Ordinary",D279-E$2,G279)</f>
        <v>#REF!</v>
      </c>
      <c r="F279" s="1" t="e">
        <f t="shared" si="107"/>
        <v>#REF!</v>
      </c>
      <c r="G279" s="1" t="e">
        <f t="shared" si="110"/>
        <v>#REF!</v>
      </c>
      <c r="I279" s="3">
        <f t="shared" si="94"/>
        <v>277</v>
      </c>
      <c r="J279" s="1" t="e">
        <f t="shared" si="95"/>
        <v>#REF!</v>
      </c>
      <c r="K279" s="1" t="e">
        <f t="shared" si="96"/>
        <v>#REF!</v>
      </c>
      <c r="L279"/>
      <c r="M279" s="3">
        <f t="shared" si="97"/>
        <v>277</v>
      </c>
      <c r="N279" s="1" t="e">
        <f t="shared" si="98"/>
        <v>#REF!</v>
      </c>
      <c r="O279" s="1" t="e">
        <f t="shared" si="99"/>
        <v>#REF!</v>
      </c>
      <c r="P279"/>
      <c r="Q279" s="3">
        <f t="shared" si="100"/>
        <v>277</v>
      </c>
      <c r="R279" s="3">
        <f t="shared" si="101"/>
        <v>277</v>
      </c>
      <c r="S279" s="1">
        <f t="shared" si="108"/>
        <v>550814.7476611454</v>
      </c>
      <c r="T279" s="1">
        <f t="shared" si="109"/>
        <v>2295.061448588106</v>
      </c>
      <c r="U279" s="1">
        <f t="shared" si="102"/>
        <v>553109.8091097336</v>
      </c>
      <c r="X279" s="3">
        <f t="shared" si="103"/>
        <v>277</v>
      </c>
      <c r="Y279" s="1" t="e">
        <f t="shared" si="104"/>
        <v>#REF!</v>
      </c>
      <c r="Z279" s="1" t="e">
        <f t="shared" si="89"/>
        <v>#REF!</v>
      </c>
      <c r="AA279" t="e">
        <f t="shared" si="90"/>
        <v>#REF!</v>
      </c>
      <c r="AB279"/>
      <c r="AC279" s="3">
        <f t="shared" si="105"/>
        <v>277</v>
      </c>
      <c r="AD279" s="1" t="e">
        <f t="shared" si="106"/>
        <v>#REF!</v>
      </c>
      <c r="AE279" s="1" t="e">
        <f t="shared" si="91"/>
        <v>#REF!</v>
      </c>
      <c r="AF279" s="1" t="e">
        <f t="shared" si="92"/>
        <v>#REF!</v>
      </c>
    </row>
    <row r="280" spans="3:32" ht="12.75">
      <c r="C280" s="3">
        <f t="shared" si="93"/>
        <v>278</v>
      </c>
      <c r="D280" s="1" t="e">
        <f>IF(#REF!="Ordinary",E279*(1+D$1/100),F280)</f>
        <v>#REF!</v>
      </c>
      <c r="E280" s="1" t="e">
        <f>IF(#REF!="Ordinary",D280-E$2,G280)</f>
        <v>#REF!</v>
      </c>
      <c r="F280" s="1" t="e">
        <f t="shared" si="107"/>
        <v>#REF!</v>
      </c>
      <c r="G280" s="1" t="e">
        <f t="shared" si="110"/>
        <v>#REF!</v>
      </c>
      <c r="I280" s="3">
        <f t="shared" si="94"/>
        <v>278</v>
      </c>
      <c r="J280" s="1" t="e">
        <f t="shared" si="95"/>
        <v>#REF!</v>
      </c>
      <c r="K280" s="1" t="e">
        <f t="shared" si="96"/>
        <v>#REF!</v>
      </c>
      <c r="L280"/>
      <c r="M280" s="3">
        <f t="shared" si="97"/>
        <v>278</v>
      </c>
      <c r="N280" s="1" t="e">
        <f t="shared" si="98"/>
        <v>#REF!</v>
      </c>
      <c r="O280" s="1" t="e">
        <f t="shared" si="99"/>
        <v>#REF!</v>
      </c>
      <c r="P280"/>
      <c r="Q280" s="3">
        <f t="shared" si="100"/>
        <v>278</v>
      </c>
      <c r="R280" s="3">
        <f t="shared" si="101"/>
        <v>278</v>
      </c>
      <c r="S280" s="1">
        <f t="shared" si="108"/>
        <v>554109.8091097336</v>
      </c>
      <c r="T280" s="1">
        <f t="shared" si="109"/>
        <v>2308.7908712905564</v>
      </c>
      <c r="U280" s="1">
        <f t="shared" si="102"/>
        <v>556418.5999810243</v>
      </c>
      <c r="X280" s="3">
        <f t="shared" si="103"/>
        <v>278</v>
      </c>
      <c r="Y280" s="1" t="e">
        <f t="shared" si="104"/>
        <v>#REF!</v>
      </c>
      <c r="Z280" s="1" t="e">
        <f t="shared" si="89"/>
        <v>#REF!</v>
      </c>
      <c r="AA280" t="e">
        <f t="shared" si="90"/>
        <v>#REF!</v>
      </c>
      <c r="AB280"/>
      <c r="AC280" s="3">
        <f t="shared" si="105"/>
        <v>278</v>
      </c>
      <c r="AD280" s="1" t="e">
        <f t="shared" si="106"/>
        <v>#REF!</v>
      </c>
      <c r="AE280" s="1" t="e">
        <f t="shared" si="91"/>
        <v>#REF!</v>
      </c>
      <c r="AF280" s="1" t="e">
        <f t="shared" si="92"/>
        <v>#REF!</v>
      </c>
    </row>
    <row r="281" spans="3:32" ht="12.75">
      <c r="C281" s="3">
        <f t="shared" si="93"/>
        <v>279</v>
      </c>
      <c r="D281" s="1" t="e">
        <f>IF(#REF!="Ordinary",E280*(1+D$1/100),F281)</f>
        <v>#REF!</v>
      </c>
      <c r="E281" s="1" t="e">
        <f>IF(#REF!="Ordinary",D281-E$2,G281)</f>
        <v>#REF!</v>
      </c>
      <c r="F281" s="1" t="e">
        <f t="shared" si="107"/>
        <v>#REF!</v>
      </c>
      <c r="G281" s="1" t="e">
        <f t="shared" si="110"/>
        <v>#REF!</v>
      </c>
      <c r="I281" s="3">
        <f t="shared" si="94"/>
        <v>279</v>
      </c>
      <c r="J281" s="1" t="e">
        <f t="shared" si="95"/>
        <v>#REF!</v>
      </c>
      <c r="K281" s="1" t="e">
        <f t="shared" si="96"/>
        <v>#REF!</v>
      </c>
      <c r="L281"/>
      <c r="M281" s="3">
        <f t="shared" si="97"/>
        <v>279</v>
      </c>
      <c r="N281" s="1" t="e">
        <f t="shared" si="98"/>
        <v>#REF!</v>
      </c>
      <c r="O281" s="1" t="e">
        <f t="shared" si="99"/>
        <v>#REF!</v>
      </c>
      <c r="P281"/>
      <c r="Q281" s="3">
        <f t="shared" si="100"/>
        <v>279</v>
      </c>
      <c r="R281" s="3">
        <f t="shared" si="101"/>
        <v>279</v>
      </c>
      <c r="S281" s="1">
        <f t="shared" si="108"/>
        <v>557418.5999810243</v>
      </c>
      <c r="T281" s="1">
        <f t="shared" si="109"/>
        <v>2322.5774999209343</v>
      </c>
      <c r="U281" s="1">
        <f t="shared" si="102"/>
        <v>559741.177480945</v>
      </c>
      <c r="X281" s="3">
        <f t="shared" si="103"/>
        <v>279</v>
      </c>
      <c r="Y281" s="1" t="e">
        <f t="shared" si="104"/>
        <v>#REF!</v>
      </c>
      <c r="Z281" s="1" t="e">
        <f t="shared" si="89"/>
        <v>#REF!</v>
      </c>
      <c r="AA281" t="e">
        <f t="shared" si="90"/>
        <v>#REF!</v>
      </c>
      <c r="AB281"/>
      <c r="AC281" s="3">
        <f t="shared" si="105"/>
        <v>279</v>
      </c>
      <c r="AD281" s="1" t="e">
        <f t="shared" si="106"/>
        <v>#REF!</v>
      </c>
      <c r="AE281" s="1" t="e">
        <f t="shared" si="91"/>
        <v>#REF!</v>
      </c>
      <c r="AF281" s="1" t="e">
        <f t="shared" si="92"/>
        <v>#REF!</v>
      </c>
    </row>
    <row r="282" spans="3:32" ht="12.75">
      <c r="C282" s="3">
        <f t="shared" si="93"/>
        <v>280</v>
      </c>
      <c r="D282" s="1" t="e">
        <f>IF(#REF!="Ordinary",E281*(1+D$1/100),F282)</f>
        <v>#REF!</v>
      </c>
      <c r="E282" s="1" t="e">
        <f>IF(#REF!="Ordinary",D282-E$2,G282)</f>
        <v>#REF!</v>
      </c>
      <c r="F282" s="1" t="e">
        <f t="shared" si="107"/>
        <v>#REF!</v>
      </c>
      <c r="G282" s="1" t="e">
        <f t="shared" si="110"/>
        <v>#REF!</v>
      </c>
      <c r="I282" s="3">
        <f t="shared" si="94"/>
        <v>280</v>
      </c>
      <c r="J282" s="1" t="e">
        <f t="shared" si="95"/>
        <v>#REF!</v>
      </c>
      <c r="K282" s="1" t="e">
        <f t="shared" si="96"/>
        <v>#REF!</v>
      </c>
      <c r="L282"/>
      <c r="M282" s="3">
        <f t="shared" si="97"/>
        <v>280</v>
      </c>
      <c r="N282" s="1" t="e">
        <f t="shared" si="98"/>
        <v>#REF!</v>
      </c>
      <c r="O282" s="1" t="e">
        <f t="shared" si="99"/>
        <v>#REF!</v>
      </c>
      <c r="P282"/>
      <c r="Q282" s="3">
        <f t="shared" si="100"/>
        <v>280</v>
      </c>
      <c r="R282" s="3">
        <f t="shared" si="101"/>
        <v>280</v>
      </c>
      <c r="S282" s="1">
        <f t="shared" si="108"/>
        <v>560741.177480945</v>
      </c>
      <c r="T282" s="1">
        <f t="shared" si="109"/>
        <v>2336.421572837271</v>
      </c>
      <c r="U282" s="1">
        <f t="shared" si="102"/>
        <v>563077.5990537822</v>
      </c>
      <c r="X282" s="3">
        <f t="shared" si="103"/>
        <v>280</v>
      </c>
      <c r="Y282" s="1" t="e">
        <f t="shared" si="104"/>
        <v>#REF!</v>
      </c>
      <c r="Z282" s="1" t="e">
        <f t="shared" si="89"/>
        <v>#REF!</v>
      </c>
      <c r="AA282" t="e">
        <f t="shared" si="90"/>
        <v>#REF!</v>
      </c>
      <c r="AB282"/>
      <c r="AC282" s="3">
        <f t="shared" si="105"/>
        <v>280</v>
      </c>
      <c r="AD282" s="1" t="e">
        <f t="shared" si="106"/>
        <v>#REF!</v>
      </c>
      <c r="AE282" s="1" t="e">
        <f t="shared" si="91"/>
        <v>#REF!</v>
      </c>
      <c r="AF282" s="1" t="e">
        <f t="shared" si="92"/>
        <v>#REF!</v>
      </c>
    </row>
    <row r="283" spans="3:32" ht="12.75">
      <c r="C283" s="3">
        <f t="shared" si="93"/>
        <v>281</v>
      </c>
      <c r="D283" s="1" t="e">
        <f>IF(#REF!="Ordinary",E282*(1+D$1/100),F283)</f>
        <v>#REF!</v>
      </c>
      <c r="E283" s="1" t="e">
        <f>IF(#REF!="Ordinary",D283-E$2,G283)</f>
        <v>#REF!</v>
      </c>
      <c r="F283" s="1" t="e">
        <f t="shared" si="107"/>
        <v>#REF!</v>
      </c>
      <c r="G283" s="1" t="e">
        <f t="shared" si="110"/>
        <v>#REF!</v>
      </c>
      <c r="I283" s="3">
        <f t="shared" si="94"/>
        <v>281</v>
      </c>
      <c r="J283" s="1" t="e">
        <f t="shared" si="95"/>
        <v>#REF!</v>
      </c>
      <c r="K283" s="1" t="e">
        <f t="shared" si="96"/>
        <v>#REF!</v>
      </c>
      <c r="L283"/>
      <c r="M283" s="3">
        <f t="shared" si="97"/>
        <v>281</v>
      </c>
      <c r="N283" s="1" t="e">
        <f t="shared" si="98"/>
        <v>#REF!</v>
      </c>
      <c r="O283" s="1" t="e">
        <f t="shared" si="99"/>
        <v>#REF!</v>
      </c>
      <c r="P283"/>
      <c r="Q283" s="3">
        <f t="shared" si="100"/>
        <v>281</v>
      </c>
      <c r="R283" s="3">
        <f t="shared" si="101"/>
        <v>281</v>
      </c>
      <c r="S283" s="1">
        <f t="shared" si="108"/>
        <v>564077.5990537822</v>
      </c>
      <c r="T283" s="1">
        <f t="shared" si="109"/>
        <v>2350.323329390759</v>
      </c>
      <c r="U283" s="1">
        <f t="shared" si="102"/>
        <v>566427.9223831733</v>
      </c>
      <c r="X283" s="3">
        <f t="shared" si="103"/>
        <v>281</v>
      </c>
      <c r="Y283" s="1" t="e">
        <f t="shared" si="104"/>
        <v>#REF!</v>
      </c>
      <c r="Z283" s="1" t="e">
        <f t="shared" si="89"/>
        <v>#REF!</v>
      </c>
      <c r="AA283" t="e">
        <f t="shared" si="90"/>
        <v>#REF!</v>
      </c>
      <c r="AB283"/>
      <c r="AC283" s="3">
        <f t="shared" si="105"/>
        <v>281</v>
      </c>
      <c r="AD283" s="1" t="e">
        <f t="shared" si="106"/>
        <v>#REF!</v>
      </c>
      <c r="AE283" s="1" t="e">
        <f t="shared" si="91"/>
        <v>#REF!</v>
      </c>
      <c r="AF283" s="1" t="e">
        <f t="shared" si="92"/>
        <v>#REF!</v>
      </c>
    </row>
    <row r="284" spans="3:32" ht="12.75">
      <c r="C284" s="3">
        <f t="shared" si="93"/>
        <v>282</v>
      </c>
      <c r="D284" s="1" t="e">
        <f>IF(#REF!="Ordinary",E283*(1+D$1/100),F284)</f>
        <v>#REF!</v>
      </c>
      <c r="E284" s="1" t="e">
        <f>IF(#REF!="Ordinary",D284-E$2,G284)</f>
        <v>#REF!</v>
      </c>
      <c r="F284" s="1" t="e">
        <f t="shared" si="107"/>
        <v>#REF!</v>
      </c>
      <c r="G284" s="1" t="e">
        <f t="shared" si="110"/>
        <v>#REF!</v>
      </c>
      <c r="I284" s="3">
        <f t="shared" si="94"/>
        <v>282</v>
      </c>
      <c r="J284" s="1" t="e">
        <f t="shared" si="95"/>
        <v>#REF!</v>
      </c>
      <c r="K284" s="1" t="e">
        <f t="shared" si="96"/>
        <v>#REF!</v>
      </c>
      <c r="L284"/>
      <c r="M284" s="3">
        <f t="shared" si="97"/>
        <v>282</v>
      </c>
      <c r="N284" s="1" t="e">
        <f t="shared" si="98"/>
        <v>#REF!</v>
      </c>
      <c r="O284" s="1" t="e">
        <f t="shared" si="99"/>
        <v>#REF!</v>
      </c>
      <c r="P284"/>
      <c r="Q284" s="3">
        <f t="shared" si="100"/>
        <v>282</v>
      </c>
      <c r="R284" s="3">
        <f t="shared" si="101"/>
        <v>282</v>
      </c>
      <c r="S284" s="1">
        <f t="shared" si="108"/>
        <v>567427.9223831733</v>
      </c>
      <c r="T284" s="1">
        <f t="shared" si="109"/>
        <v>2364.2830099298885</v>
      </c>
      <c r="U284" s="1">
        <f t="shared" si="102"/>
        <v>569792.205393103</v>
      </c>
      <c r="X284" s="3">
        <f t="shared" si="103"/>
        <v>282</v>
      </c>
      <c r="Y284" s="1" t="e">
        <f t="shared" si="104"/>
        <v>#REF!</v>
      </c>
      <c r="Z284" s="1" t="e">
        <f t="shared" si="89"/>
        <v>#REF!</v>
      </c>
      <c r="AA284" t="e">
        <f t="shared" si="90"/>
        <v>#REF!</v>
      </c>
      <c r="AB284"/>
      <c r="AC284" s="3">
        <f t="shared" si="105"/>
        <v>282</v>
      </c>
      <c r="AD284" s="1" t="e">
        <f t="shared" si="106"/>
        <v>#REF!</v>
      </c>
      <c r="AE284" s="1" t="e">
        <f t="shared" si="91"/>
        <v>#REF!</v>
      </c>
      <c r="AF284" s="1" t="e">
        <f t="shared" si="92"/>
        <v>#REF!</v>
      </c>
    </row>
    <row r="285" spans="3:32" ht="12.75">
      <c r="C285" s="3">
        <f t="shared" si="93"/>
        <v>283</v>
      </c>
      <c r="D285" s="1" t="e">
        <f>IF(#REF!="Ordinary",E284*(1+D$1/100),F285)</f>
        <v>#REF!</v>
      </c>
      <c r="E285" s="1" t="e">
        <f>IF(#REF!="Ordinary",D285-E$2,G285)</f>
        <v>#REF!</v>
      </c>
      <c r="F285" s="1" t="e">
        <f t="shared" si="107"/>
        <v>#REF!</v>
      </c>
      <c r="G285" s="1" t="e">
        <f t="shared" si="110"/>
        <v>#REF!</v>
      </c>
      <c r="I285" s="3">
        <f t="shared" si="94"/>
        <v>283</v>
      </c>
      <c r="J285" s="1" t="e">
        <f t="shared" si="95"/>
        <v>#REF!</v>
      </c>
      <c r="K285" s="1" t="e">
        <f t="shared" si="96"/>
        <v>#REF!</v>
      </c>
      <c r="L285"/>
      <c r="M285" s="3">
        <f t="shared" si="97"/>
        <v>283</v>
      </c>
      <c r="N285" s="1" t="e">
        <f t="shared" si="98"/>
        <v>#REF!</v>
      </c>
      <c r="O285" s="1" t="e">
        <f t="shared" si="99"/>
        <v>#REF!</v>
      </c>
      <c r="P285"/>
      <c r="Q285" s="3">
        <f t="shared" si="100"/>
        <v>283</v>
      </c>
      <c r="R285" s="3">
        <f t="shared" si="101"/>
        <v>283</v>
      </c>
      <c r="S285" s="1">
        <f t="shared" si="108"/>
        <v>570792.205393103</v>
      </c>
      <c r="T285" s="1">
        <f t="shared" si="109"/>
        <v>2378.300855804596</v>
      </c>
      <c r="U285" s="1">
        <f t="shared" si="102"/>
        <v>573170.5062489075</v>
      </c>
      <c r="X285" s="3">
        <f t="shared" si="103"/>
        <v>283</v>
      </c>
      <c r="Y285" s="1" t="e">
        <f t="shared" si="104"/>
        <v>#REF!</v>
      </c>
      <c r="Z285" s="1" t="e">
        <f t="shared" si="89"/>
        <v>#REF!</v>
      </c>
      <c r="AA285" t="e">
        <f t="shared" si="90"/>
        <v>#REF!</v>
      </c>
      <c r="AB285"/>
      <c r="AC285" s="3">
        <f t="shared" si="105"/>
        <v>283</v>
      </c>
      <c r="AD285" s="1" t="e">
        <f t="shared" si="106"/>
        <v>#REF!</v>
      </c>
      <c r="AE285" s="1" t="e">
        <f t="shared" si="91"/>
        <v>#REF!</v>
      </c>
      <c r="AF285" s="1" t="e">
        <f t="shared" si="92"/>
        <v>#REF!</v>
      </c>
    </row>
    <row r="286" spans="3:32" ht="12.75">
      <c r="C286" s="3">
        <f t="shared" si="93"/>
        <v>284</v>
      </c>
      <c r="D286" s="1" t="e">
        <f>IF(#REF!="Ordinary",E285*(1+D$1/100),F286)</f>
        <v>#REF!</v>
      </c>
      <c r="E286" s="1" t="e">
        <f>IF(#REF!="Ordinary",D286-E$2,G286)</f>
        <v>#REF!</v>
      </c>
      <c r="F286" s="1" t="e">
        <f t="shared" si="107"/>
        <v>#REF!</v>
      </c>
      <c r="G286" s="1" t="e">
        <f t="shared" si="110"/>
        <v>#REF!</v>
      </c>
      <c r="I286" s="3">
        <f t="shared" si="94"/>
        <v>284</v>
      </c>
      <c r="J286" s="1" t="e">
        <f t="shared" si="95"/>
        <v>#REF!</v>
      </c>
      <c r="K286" s="1" t="e">
        <f t="shared" si="96"/>
        <v>#REF!</v>
      </c>
      <c r="L286"/>
      <c r="M286" s="3">
        <f t="shared" si="97"/>
        <v>284</v>
      </c>
      <c r="N286" s="1" t="e">
        <f t="shared" si="98"/>
        <v>#REF!</v>
      </c>
      <c r="O286" s="1" t="e">
        <f t="shared" si="99"/>
        <v>#REF!</v>
      </c>
      <c r="P286"/>
      <c r="Q286" s="3">
        <f t="shared" si="100"/>
        <v>284</v>
      </c>
      <c r="R286" s="3">
        <f t="shared" si="101"/>
        <v>284</v>
      </c>
      <c r="S286" s="1">
        <f t="shared" si="108"/>
        <v>574170.5062489075</v>
      </c>
      <c r="T286" s="1">
        <f t="shared" si="109"/>
        <v>2392.377109370448</v>
      </c>
      <c r="U286" s="1">
        <f t="shared" si="102"/>
        <v>576562.8833582778</v>
      </c>
      <c r="X286" s="3">
        <f t="shared" si="103"/>
        <v>284</v>
      </c>
      <c r="Y286" s="1" t="e">
        <f t="shared" si="104"/>
        <v>#REF!</v>
      </c>
      <c r="Z286" s="1" t="e">
        <f t="shared" si="89"/>
        <v>#REF!</v>
      </c>
      <c r="AA286" t="e">
        <f t="shared" si="90"/>
        <v>#REF!</v>
      </c>
      <c r="AB286"/>
      <c r="AC286" s="3">
        <f t="shared" si="105"/>
        <v>284</v>
      </c>
      <c r="AD286" s="1" t="e">
        <f t="shared" si="106"/>
        <v>#REF!</v>
      </c>
      <c r="AE286" s="1" t="e">
        <f t="shared" si="91"/>
        <v>#REF!</v>
      </c>
      <c r="AF286" s="1" t="e">
        <f t="shared" si="92"/>
        <v>#REF!</v>
      </c>
    </row>
    <row r="287" spans="3:32" ht="12.75">
      <c r="C287" s="3">
        <f t="shared" si="93"/>
        <v>285</v>
      </c>
      <c r="D287" s="1" t="e">
        <f>IF(#REF!="Ordinary",E286*(1+D$1/100),F287)</f>
        <v>#REF!</v>
      </c>
      <c r="E287" s="1" t="e">
        <f>IF(#REF!="Ordinary",D287-E$2,G287)</f>
        <v>#REF!</v>
      </c>
      <c r="F287" s="1" t="e">
        <f t="shared" si="107"/>
        <v>#REF!</v>
      </c>
      <c r="G287" s="1" t="e">
        <f t="shared" si="110"/>
        <v>#REF!</v>
      </c>
      <c r="I287" s="3">
        <f t="shared" si="94"/>
        <v>285</v>
      </c>
      <c r="J287" s="1" t="e">
        <f t="shared" si="95"/>
        <v>#REF!</v>
      </c>
      <c r="K287" s="1" t="e">
        <f t="shared" si="96"/>
        <v>#REF!</v>
      </c>
      <c r="L287"/>
      <c r="M287" s="3">
        <f t="shared" si="97"/>
        <v>285</v>
      </c>
      <c r="N287" s="1" t="e">
        <f t="shared" si="98"/>
        <v>#REF!</v>
      </c>
      <c r="O287" s="1" t="e">
        <f t="shared" si="99"/>
        <v>#REF!</v>
      </c>
      <c r="P287"/>
      <c r="Q287" s="3">
        <f t="shared" si="100"/>
        <v>285</v>
      </c>
      <c r="R287" s="3">
        <f t="shared" si="101"/>
        <v>285</v>
      </c>
      <c r="S287" s="1">
        <f t="shared" si="108"/>
        <v>577562.8833582778</v>
      </c>
      <c r="T287" s="1">
        <f t="shared" si="109"/>
        <v>2406.5120139928244</v>
      </c>
      <c r="U287" s="1">
        <f t="shared" si="102"/>
        <v>579969.3953722707</v>
      </c>
      <c r="X287" s="3">
        <f t="shared" si="103"/>
        <v>285</v>
      </c>
      <c r="Y287" s="1" t="e">
        <f t="shared" si="104"/>
        <v>#REF!</v>
      </c>
      <c r="Z287" s="1" t="e">
        <f t="shared" si="89"/>
        <v>#REF!</v>
      </c>
      <c r="AA287" t="e">
        <f t="shared" si="90"/>
        <v>#REF!</v>
      </c>
      <c r="AB287"/>
      <c r="AC287" s="3">
        <f t="shared" si="105"/>
        <v>285</v>
      </c>
      <c r="AD287" s="1" t="e">
        <f t="shared" si="106"/>
        <v>#REF!</v>
      </c>
      <c r="AE287" s="1" t="e">
        <f t="shared" si="91"/>
        <v>#REF!</v>
      </c>
      <c r="AF287" s="1" t="e">
        <f t="shared" si="92"/>
        <v>#REF!</v>
      </c>
    </row>
    <row r="288" spans="3:32" ht="12.75">
      <c r="C288" s="3">
        <f t="shared" si="93"/>
        <v>286</v>
      </c>
      <c r="D288" s="1" t="e">
        <f>IF(#REF!="Ordinary",E287*(1+D$1/100),F288)</f>
        <v>#REF!</v>
      </c>
      <c r="E288" s="1" t="e">
        <f>IF(#REF!="Ordinary",D288-E$2,G288)</f>
        <v>#REF!</v>
      </c>
      <c r="F288" s="1" t="e">
        <f t="shared" si="107"/>
        <v>#REF!</v>
      </c>
      <c r="G288" s="1" t="e">
        <f t="shared" si="110"/>
        <v>#REF!</v>
      </c>
      <c r="I288" s="3">
        <f t="shared" si="94"/>
        <v>286</v>
      </c>
      <c r="J288" s="1" t="e">
        <f t="shared" si="95"/>
        <v>#REF!</v>
      </c>
      <c r="K288" s="1" t="e">
        <f t="shared" si="96"/>
        <v>#REF!</v>
      </c>
      <c r="L288"/>
      <c r="M288" s="3">
        <f t="shared" si="97"/>
        <v>286</v>
      </c>
      <c r="N288" s="1" t="e">
        <f t="shared" si="98"/>
        <v>#REF!</v>
      </c>
      <c r="O288" s="1" t="e">
        <f t="shared" si="99"/>
        <v>#REF!</v>
      </c>
      <c r="P288"/>
      <c r="Q288" s="3">
        <f t="shared" si="100"/>
        <v>286</v>
      </c>
      <c r="R288" s="3">
        <f t="shared" si="101"/>
        <v>286</v>
      </c>
      <c r="S288" s="1">
        <f t="shared" si="108"/>
        <v>580969.3953722707</v>
      </c>
      <c r="T288" s="1">
        <f t="shared" si="109"/>
        <v>2420.705814051128</v>
      </c>
      <c r="U288" s="1">
        <f t="shared" si="102"/>
        <v>583390.1011863223</v>
      </c>
      <c r="X288" s="3">
        <f t="shared" si="103"/>
        <v>286</v>
      </c>
      <c r="Y288" s="1" t="e">
        <f t="shared" si="104"/>
        <v>#REF!</v>
      </c>
      <c r="Z288" s="1" t="e">
        <f t="shared" si="89"/>
        <v>#REF!</v>
      </c>
      <c r="AA288" t="e">
        <f t="shared" si="90"/>
        <v>#REF!</v>
      </c>
      <c r="AB288"/>
      <c r="AC288" s="3">
        <f t="shared" si="105"/>
        <v>286</v>
      </c>
      <c r="AD288" s="1" t="e">
        <f t="shared" si="106"/>
        <v>#REF!</v>
      </c>
      <c r="AE288" s="1" t="e">
        <f t="shared" si="91"/>
        <v>#REF!</v>
      </c>
      <c r="AF288" s="1" t="e">
        <f t="shared" si="92"/>
        <v>#REF!</v>
      </c>
    </row>
    <row r="289" spans="3:32" ht="12.75">
      <c r="C289" s="3">
        <f t="shared" si="93"/>
        <v>287</v>
      </c>
      <c r="D289" s="1" t="e">
        <f>IF(#REF!="Ordinary",E288*(1+D$1/100),F289)</f>
        <v>#REF!</v>
      </c>
      <c r="E289" s="1" t="e">
        <f>IF(#REF!="Ordinary",D289-E$2,G289)</f>
        <v>#REF!</v>
      </c>
      <c r="F289" s="1" t="e">
        <f t="shared" si="107"/>
        <v>#REF!</v>
      </c>
      <c r="G289" s="1" t="e">
        <f t="shared" si="110"/>
        <v>#REF!</v>
      </c>
      <c r="I289" s="3">
        <f t="shared" si="94"/>
        <v>287</v>
      </c>
      <c r="J289" s="1" t="e">
        <f t="shared" si="95"/>
        <v>#REF!</v>
      </c>
      <c r="K289" s="1" t="e">
        <f t="shared" si="96"/>
        <v>#REF!</v>
      </c>
      <c r="L289"/>
      <c r="M289" s="3">
        <f t="shared" si="97"/>
        <v>287</v>
      </c>
      <c r="N289" s="1" t="e">
        <f t="shared" si="98"/>
        <v>#REF!</v>
      </c>
      <c r="O289" s="1" t="e">
        <f t="shared" si="99"/>
        <v>#REF!</v>
      </c>
      <c r="P289"/>
      <c r="Q289" s="3">
        <f t="shared" si="100"/>
        <v>287</v>
      </c>
      <c r="R289" s="3">
        <f t="shared" si="101"/>
        <v>287</v>
      </c>
      <c r="S289" s="1">
        <f t="shared" si="108"/>
        <v>584390.1011863223</v>
      </c>
      <c r="T289" s="1">
        <f t="shared" si="109"/>
        <v>2434.9587549430094</v>
      </c>
      <c r="U289" s="1">
        <f t="shared" si="102"/>
        <v>586825.059941265</v>
      </c>
      <c r="X289" s="3">
        <f t="shared" si="103"/>
        <v>287</v>
      </c>
      <c r="Y289" s="1" t="e">
        <f t="shared" si="104"/>
        <v>#REF!</v>
      </c>
      <c r="Z289" s="1" t="e">
        <f t="shared" si="89"/>
        <v>#REF!</v>
      </c>
      <c r="AA289" t="e">
        <f t="shared" si="90"/>
        <v>#REF!</v>
      </c>
      <c r="AB289"/>
      <c r="AC289" s="3">
        <f t="shared" si="105"/>
        <v>287</v>
      </c>
      <c r="AD289" s="1" t="e">
        <f t="shared" si="106"/>
        <v>#REF!</v>
      </c>
      <c r="AE289" s="1" t="e">
        <f t="shared" si="91"/>
        <v>#REF!</v>
      </c>
      <c r="AF289" s="1" t="e">
        <f t="shared" si="92"/>
        <v>#REF!</v>
      </c>
    </row>
    <row r="290" spans="3:32" ht="12.75">
      <c r="C290" s="3">
        <f t="shared" si="93"/>
        <v>288</v>
      </c>
      <c r="D290" s="1" t="e">
        <f>IF(#REF!="Ordinary",E289*(1+D$1/100),F290)</f>
        <v>#REF!</v>
      </c>
      <c r="E290" s="1" t="e">
        <f>IF(#REF!="Ordinary",D290-E$2,G290)</f>
        <v>#REF!</v>
      </c>
      <c r="F290" s="1" t="e">
        <f t="shared" si="107"/>
        <v>#REF!</v>
      </c>
      <c r="G290" s="1" t="e">
        <f t="shared" si="110"/>
        <v>#REF!</v>
      </c>
      <c r="I290" s="3">
        <f t="shared" si="94"/>
        <v>288</v>
      </c>
      <c r="J290" s="1" t="e">
        <f t="shared" si="95"/>
        <v>#REF!</v>
      </c>
      <c r="K290" s="1" t="e">
        <f t="shared" si="96"/>
        <v>#REF!</v>
      </c>
      <c r="L290"/>
      <c r="M290" s="3">
        <f t="shared" si="97"/>
        <v>288</v>
      </c>
      <c r="N290" s="1" t="e">
        <f t="shared" si="98"/>
        <v>#REF!</v>
      </c>
      <c r="O290" s="1" t="e">
        <f t="shared" si="99"/>
        <v>#REF!</v>
      </c>
      <c r="P290"/>
      <c r="Q290" s="3">
        <f t="shared" si="100"/>
        <v>288</v>
      </c>
      <c r="R290" s="3">
        <f t="shared" si="101"/>
        <v>288</v>
      </c>
      <c r="S290" s="1">
        <f t="shared" si="108"/>
        <v>587825.059941265</v>
      </c>
      <c r="T290" s="1">
        <f t="shared" si="109"/>
        <v>2449.2710830886044</v>
      </c>
      <c r="U290" s="1">
        <f t="shared" si="102"/>
        <v>590274.3310243539</v>
      </c>
      <c r="X290" s="3">
        <f t="shared" si="103"/>
        <v>288</v>
      </c>
      <c r="Y290" s="1" t="e">
        <f t="shared" si="104"/>
        <v>#REF!</v>
      </c>
      <c r="Z290" s="1" t="e">
        <f t="shared" si="89"/>
        <v>#REF!</v>
      </c>
      <c r="AA290" t="e">
        <f t="shared" si="90"/>
        <v>#REF!</v>
      </c>
      <c r="AB290"/>
      <c r="AC290" s="3">
        <f t="shared" si="105"/>
        <v>288</v>
      </c>
      <c r="AD290" s="1" t="e">
        <f t="shared" si="106"/>
        <v>#REF!</v>
      </c>
      <c r="AE290" s="1" t="e">
        <f t="shared" si="91"/>
        <v>#REF!</v>
      </c>
      <c r="AF290" s="1" t="e">
        <f t="shared" si="92"/>
        <v>#REF!</v>
      </c>
    </row>
    <row r="291" spans="3:32" ht="12.75">
      <c r="C291" s="3">
        <f t="shared" si="93"/>
        <v>289</v>
      </c>
      <c r="D291" s="1" t="e">
        <f>IF(#REF!="Ordinary",E290*(1+D$1/100),F291)</f>
        <v>#REF!</v>
      </c>
      <c r="E291" s="1" t="e">
        <f>IF(#REF!="Ordinary",D291-E$2,G291)</f>
        <v>#REF!</v>
      </c>
      <c r="F291" s="1" t="e">
        <f t="shared" si="107"/>
        <v>#REF!</v>
      </c>
      <c r="G291" s="1" t="e">
        <f t="shared" si="110"/>
        <v>#REF!</v>
      </c>
      <c r="I291" s="3">
        <f t="shared" si="94"/>
        <v>289</v>
      </c>
      <c r="J291" s="1" t="e">
        <f t="shared" si="95"/>
        <v>#REF!</v>
      </c>
      <c r="K291" s="1" t="e">
        <f t="shared" si="96"/>
        <v>#REF!</v>
      </c>
      <c r="L291"/>
      <c r="M291" s="3">
        <f t="shared" si="97"/>
        <v>289</v>
      </c>
      <c r="N291" s="1" t="e">
        <f t="shared" si="98"/>
        <v>#REF!</v>
      </c>
      <c r="O291" s="1" t="e">
        <f t="shared" si="99"/>
        <v>#REF!</v>
      </c>
      <c r="P291"/>
      <c r="Q291" s="3">
        <f t="shared" si="100"/>
        <v>289</v>
      </c>
      <c r="R291" s="3">
        <f t="shared" si="101"/>
        <v>289</v>
      </c>
      <c r="S291" s="1">
        <f t="shared" si="108"/>
        <v>591274.3310243539</v>
      </c>
      <c r="T291" s="1">
        <f t="shared" si="109"/>
        <v>2463.6430459348076</v>
      </c>
      <c r="U291" s="1">
        <f t="shared" si="102"/>
        <v>593737.9740702885</v>
      </c>
      <c r="X291" s="3">
        <f t="shared" si="103"/>
        <v>289</v>
      </c>
      <c r="Y291" s="1" t="e">
        <f t="shared" si="104"/>
        <v>#REF!</v>
      </c>
      <c r="Z291" s="1" t="e">
        <f t="shared" si="89"/>
        <v>#REF!</v>
      </c>
      <c r="AA291" t="e">
        <f t="shared" si="90"/>
        <v>#REF!</v>
      </c>
      <c r="AB291"/>
      <c r="AC291" s="3">
        <f t="shared" si="105"/>
        <v>289</v>
      </c>
      <c r="AD291" s="1" t="e">
        <f t="shared" si="106"/>
        <v>#REF!</v>
      </c>
      <c r="AE291" s="1" t="e">
        <f t="shared" si="91"/>
        <v>#REF!</v>
      </c>
      <c r="AF291" s="1" t="e">
        <f t="shared" si="92"/>
        <v>#REF!</v>
      </c>
    </row>
    <row r="292" spans="3:32" ht="12.75">
      <c r="C292" s="3">
        <f t="shared" si="93"/>
        <v>290</v>
      </c>
      <c r="D292" s="1" t="e">
        <f>IF(#REF!="Ordinary",E291*(1+D$1/100),F292)</f>
        <v>#REF!</v>
      </c>
      <c r="E292" s="1" t="e">
        <f>IF(#REF!="Ordinary",D292-E$2,G292)</f>
        <v>#REF!</v>
      </c>
      <c r="F292" s="1" t="e">
        <f t="shared" si="107"/>
        <v>#REF!</v>
      </c>
      <c r="G292" s="1" t="e">
        <f t="shared" si="110"/>
        <v>#REF!</v>
      </c>
      <c r="I292" s="3">
        <f t="shared" si="94"/>
        <v>290</v>
      </c>
      <c r="J292" s="1" t="e">
        <f t="shared" si="95"/>
        <v>#REF!</v>
      </c>
      <c r="K292" s="1" t="e">
        <f t="shared" si="96"/>
        <v>#REF!</v>
      </c>
      <c r="L292"/>
      <c r="M292" s="3">
        <f t="shared" si="97"/>
        <v>290</v>
      </c>
      <c r="N292" s="1" t="e">
        <f t="shared" si="98"/>
        <v>#REF!</v>
      </c>
      <c r="O292" s="1" t="e">
        <f t="shared" si="99"/>
        <v>#REF!</v>
      </c>
      <c r="P292"/>
      <c r="Q292" s="3">
        <f t="shared" si="100"/>
        <v>290</v>
      </c>
      <c r="R292" s="3">
        <f t="shared" si="101"/>
        <v>290</v>
      </c>
      <c r="S292" s="1">
        <f t="shared" si="108"/>
        <v>594737.9740702885</v>
      </c>
      <c r="T292" s="1">
        <f t="shared" si="109"/>
        <v>2478.0748919595353</v>
      </c>
      <c r="U292" s="1">
        <f t="shared" si="102"/>
        <v>597216.0489622483</v>
      </c>
      <c r="X292" s="3">
        <f t="shared" si="103"/>
        <v>290</v>
      </c>
      <c r="Y292" s="1" t="e">
        <f t="shared" si="104"/>
        <v>#REF!</v>
      </c>
      <c r="Z292" s="1" t="e">
        <f t="shared" si="89"/>
        <v>#REF!</v>
      </c>
      <c r="AA292" t="e">
        <f t="shared" si="90"/>
        <v>#REF!</v>
      </c>
      <c r="AB292"/>
      <c r="AC292" s="3">
        <f t="shared" si="105"/>
        <v>290</v>
      </c>
      <c r="AD292" s="1" t="e">
        <f t="shared" si="106"/>
        <v>#REF!</v>
      </c>
      <c r="AE292" s="1" t="e">
        <f t="shared" si="91"/>
        <v>#REF!</v>
      </c>
      <c r="AF292" s="1" t="e">
        <f t="shared" si="92"/>
        <v>#REF!</v>
      </c>
    </row>
    <row r="293" spans="3:32" ht="12.75">
      <c r="C293" s="3">
        <f t="shared" si="93"/>
        <v>291</v>
      </c>
      <c r="D293" s="1" t="e">
        <f>IF(#REF!="Ordinary",E292*(1+D$1/100),F293)</f>
        <v>#REF!</v>
      </c>
      <c r="E293" s="1" t="e">
        <f>IF(#REF!="Ordinary",D293-E$2,G293)</f>
        <v>#REF!</v>
      </c>
      <c r="F293" s="1" t="e">
        <f t="shared" si="107"/>
        <v>#REF!</v>
      </c>
      <c r="G293" s="1" t="e">
        <f t="shared" si="110"/>
        <v>#REF!</v>
      </c>
      <c r="I293" s="3">
        <f t="shared" si="94"/>
        <v>291</v>
      </c>
      <c r="J293" s="1" t="e">
        <f t="shared" si="95"/>
        <v>#REF!</v>
      </c>
      <c r="K293" s="1" t="e">
        <f t="shared" si="96"/>
        <v>#REF!</v>
      </c>
      <c r="L293"/>
      <c r="M293" s="3">
        <f t="shared" si="97"/>
        <v>291</v>
      </c>
      <c r="N293" s="1" t="e">
        <f t="shared" si="98"/>
        <v>#REF!</v>
      </c>
      <c r="O293" s="1" t="e">
        <f t="shared" si="99"/>
        <v>#REF!</v>
      </c>
      <c r="P293"/>
      <c r="Q293" s="3">
        <f t="shared" si="100"/>
        <v>291</v>
      </c>
      <c r="R293" s="3">
        <f t="shared" si="101"/>
        <v>291</v>
      </c>
      <c r="S293" s="1">
        <f t="shared" si="108"/>
        <v>598216.0489622483</v>
      </c>
      <c r="T293" s="1">
        <f t="shared" si="109"/>
        <v>2492.5668706760343</v>
      </c>
      <c r="U293" s="1">
        <f t="shared" si="102"/>
        <v>600708.6158329239</v>
      </c>
      <c r="X293" s="3">
        <f t="shared" si="103"/>
        <v>291</v>
      </c>
      <c r="Y293" s="1" t="e">
        <f t="shared" si="104"/>
        <v>#REF!</v>
      </c>
      <c r="Z293" s="1" t="e">
        <f t="shared" si="89"/>
        <v>#REF!</v>
      </c>
      <c r="AA293" t="e">
        <f t="shared" si="90"/>
        <v>#REF!</v>
      </c>
      <c r="AB293"/>
      <c r="AC293" s="3">
        <f t="shared" si="105"/>
        <v>291</v>
      </c>
      <c r="AD293" s="1" t="e">
        <f t="shared" si="106"/>
        <v>#REF!</v>
      </c>
      <c r="AE293" s="1" t="e">
        <f t="shared" si="91"/>
        <v>#REF!</v>
      </c>
      <c r="AF293" s="1" t="e">
        <f t="shared" si="92"/>
        <v>#REF!</v>
      </c>
    </row>
    <row r="294" spans="3:32" ht="12.75">
      <c r="C294" s="3">
        <f t="shared" si="93"/>
        <v>292</v>
      </c>
      <c r="D294" s="1" t="e">
        <f>IF(#REF!="Ordinary",E293*(1+D$1/100),F294)</f>
        <v>#REF!</v>
      </c>
      <c r="E294" s="1" t="e">
        <f>IF(#REF!="Ordinary",D294-E$2,G294)</f>
        <v>#REF!</v>
      </c>
      <c r="F294" s="1" t="e">
        <f t="shared" si="107"/>
        <v>#REF!</v>
      </c>
      <c r="G294" s="1" t="e">
        <f t="shared" si="110"/>
        <v>#REF!</v>
      </c>
      <c r="I294" s="3">
        <f t="shared" si="94"/>
        <v>292</v>
      </c>
      <c r="J294" s="1" t="e">
        <f t="shared" si="95"/>
        <v>#REF!</v>
      </c>
      <c r="K294" s="1" t="e">
        <f t="shared" si="96"/>
        <v>#REF!</v>
      </c>
      <c r="L294"/>
      <c r="M294" s="3">
        <f t="shared" si="97"/>
        <v>292</v>
      </c>
      <c r="N294" s="1" t="e">
        <f t="shared" si="98"/>
        <v>#REF!</v>
      </c>
      <c r="O294" s="1" t="e">
        <f t="shared" si="99"/>
        <v>#REF!</v>
      </c>
      <c r="P294"/>
      <c r="Q294" s="3">
        <f t="shared" si="100"/>
        <v>292</v>
      </c>
      <c r="R294" s="3">
        <f t="shared" si="101"/>
        <v>292</v>
      </c>
      <c r="S294" s="1">
        <f t="shared" si="108"/>
        <v>601708.6158329239</v>
      </c>
      <c r="T294" s="1">
        <f t="shared" si="109"/>
        <v>2507.119232637183</v>
      </c>
      <c r="U294" s="1">
        <f t="shared" si="102"/>
        <v>604215.7350655611</v>
      </c>
      <c r="X294" s="3">
        <f t="shared" si="103"/>
        <v>292</v>
      </c>
      <c r="Y294" s="1" t="e">
        <f t="shared" si="104"/>
        <v>#REF!</v>
      </c>
      <c r="Z294" s="1" t="e">
        <f t="shared" si="89"/>
        <v>#REF!</v>
      </c>
      <c r="AA294" t="e">
        <f t="shared" si="90"/>
        <v>#REF!</v>
      </c>
      <c r="AB294"/>
      <c r="AC294" s="3">
        <f t="shared" si="105"/>
        <v>292</v>
      </c>
      <c r="AD294" s="1" t="e">
        <f t="shared" si="106"/>
        <v>#REF!</v>
      </c>
      <c r="AE294" s="1" t="e">
        <f t="shared" si="91"/>
        <v>#REF!</v>
      </c>
      <c r="AF294" s="1" t="e">
        <f t="shared" si="92"/>
        <v>#REF!</v>
      </c>
    </row>
    <row r="295" spans="3:32" ht="12.75">
      <c r="C295" s="3">
        <f t="shared" si="93"/>
        <v>293</v>
      </c>
      <c r="D295" s="1" t="e">
        <f>IF(#REF!="Ordinary",E294*(1+D$1/100),F295)</f>
        <v>#REF!</v>
      </c>
      <c r="E295" s="1" t="e">
        <f>IF(#REF!="Ordinary",D295-E$2,G295)</f>
        <v>#REF!</v>
      </c>
      <c r="F295" s="1" t="e">
        <f t="shared" si="107"/>
        <v>#REF!</v>
      </c>
      <c r="G295" s="1" t="e">
        <f t="shared" si="110"/>
        <v>#REF!</v>
      </c>
      <c r="I295" s="3">
        <f t="shared" si="94"/>
        <v>293</v>
      </c>
      <c r="J295" s="1" t="e">
        <f t="shared" si="95"/>
        <v>#REF!</v>
      </c>
      <c r="K295" s="1" t="e">
        <f t="shared" si="96"/>
        <v>#REF!</v>
      </c>
      <c r="L295"/>
      <c r="M295" s="3">
        <f t="shared" si="97"/>
        <v>293</v>
      </c>
      <c r="N295" s="1" t="e">
        <f t="shared" si="98"/>
        <v>#REF!</v>
      </c>
      <c r="O295" s="1" t="e">
        <f t="shared" si="99"/>
        <v>#REF!</v>
      </c>
      <c r="P295"/>
      <c r="Q295" s="3">
        <f t="shared" si="100"/>
        <v>293</v>
      </c>
      <c r="R295" s="3">
        <f t="shared" si="101"/>
        <v>293</v>
      </c>
      <c r="S295" s="1">
        <f t="shared" si="108"/>
        <v>605215.7350655611</v>
      </c>
      <c r="T295" s="1">
        <f t="shared" si="109"/>
        <v>2521.732229439838</v>
      </c>
      <c r="U295" s="1">
        <f t="shared" si="102"/>
        <v>607737.467295001</v>
      </c>
      <c r="X295" s="3">
        <f t="shared" si="103"/>
        <v>293</v>
      </c>
      <c r="Y295" s="1" t="e">
        <f t="shared" si="104"/>
        <v>#REF!</v>
      </c>
      <c r="Z295" s="1" t="e">
        <f t="shared" si="89"/>
        <v>#REF!</v>
      </c>
      <c r="AA295" t="e">
        <f t="shared" si="90"/>
        <v>#REF!</v>
      </c>
      <c r="AB295"/>
      <c r="AC295" s="3">
        <f t="shared" si="105"/>
        <v>293</v>
      </c>
      <c r="AD295" s="1" t="e">
        <f t="shared" si="106"/>
        <v>#REF!</v>
      </c>
      <c r="AE295" s="1" t="e">
        <f t="shared" si="91"/>
        <v>#REF!</v>
      </c>
      <c r="AF295" s="1" t="e">
        <f t="shared" si="92"/>
        <v>#REF!</v>
      </c>
    </row>
    <row r="296" spans="3:32" ht="12.75">
      <c r="C296" s="3">
        <f t="shared" si="93"/>
        <v>294</v>
      </c>
      <c r="D296" s="1" t="e">
        <f>IF(#REF!="Ordinary",E295*(1+D$1/100),F296)</f>
        <v>#REF!</v>
      </c>
      <c r="E296" s="1" t="e">
        <f>IF(#REF!="Ordinary",D296-E$2,G296)</f>
        <v>#REF!</v>
      </c>
      <c r="F296" s="1" t="e">
        <f t="shared" si="107"/>
        <v>#REF!</v>
      </c>
      <c r="G296" s="1" t="e">
        <f t="shared" si="110"/>
        <v>#REF!</v>
      </c>
      <c r="I296" s="3">
        <f t="shared" si="94"/>
        <v>294</v>
      </c>
      <c r="J296" s="1" t="e">
        <f t="shared" si="95"/>
        <v>#REF!</v>
      </c>
      <c r="K296" s="1" t="e">
        <f t="shared" si="96"/>
        <v>#REF!</v>
      </c>
      <c r="L296"/>
      <c r="M296" s="3">
        <f t="shared" si="97"/>
        <v>294</v>
      </c>
      <c r="N296" s="1" t="e">
        <f t="shared" si="98"/>
        <v>#REF!</v>
      </c>
      <c r="O296" s="1" t="e">
        <f t="shared" si="99"/>
        <v>#REF!</v>
      </c>
      <c r="P296"/>
      <c r="Q296" s="3">
        <f t="shared" si="100"/>
        <v>294</v>
      </c>
      <c r="R296" s="3">
        <f t="shared" si="101"/>
        <v>294</v>
      </c>
      <c r="S296" s="1">
        <f t="shared" si="108"/>
        <v>608737.467295001</v>
      </c>
      <c r="T296" s="1">
        <f t="shared" si="109"/>
        <v>2536.406113729171</v>
      </c>
      <c r="U296" s="1">
        <f t="shared" si="102"/>
        <v>611273.8734087304</v>
      </c>
      <c r="X296" s="3">
        <f t="shared" si="103"/>
        <v>294</v>
      </c>
      <c r="Y296" s="1" t="e">
        <f t="shared" si="104"/>
        <v>#REF!</v>
      </c>
      <c r="Z296" s="1" t="e">
        <f t="shared" si="89"/>
        <v>#REF!</v>
      </c>
      <c r="AA296" t="e">
        <f t="shared" si="90"/>
        <v>#REF!</v>
      </c>
      <c r="AB296"/>
      <c r="AC296" s="3">
        <f t="shared" si="105"/>
        <v>294</v>
      </c>
      <c r="AD296" s="1" t="e">
        <f t="shared" si="106"/>
        <v>#REF!</v>
      </c>
      <c r="AE296" s="1" t="e">
        <f t="shared" si="91"/>
        <v>#REF!</v>
      </c>
      <c r="AF296" s="1" t="e">
        <f t="shared" si="92"/>
        <v>#REF!</v>
      </c>
    </row>
    <row r="297" spans="3:32" ht="12.75">
      <c r="C297" s="3">
        <f t="shared" si="93"/>
        <v>295</v>
      </c>
      <c r="D297" s="1" t="e">
        <f>IF(#REF!="Ordinary",E296*(1+D$1/100),F297)</f>
        <v>#REF!</v>
      </c>
      <c r="E297" s="1" t="e">
        <f>IF(#REF!="Ordinary",D297-E$2,G297)</f>
        <v>#REF!</v>
      </c>
      <c r="F297" s="1" t="e">
        <f t="shared" si="107"/>
        <v>#REF!</v>
      </c>
      <c r="G297" s="1" t="e">
        <f t="shared" si="110"/>
        <v>#REF!</v>
      </c>
      <c r="I297" s="3">
        <f t="shared" si="94"/>
        <v>295</v>
      </c>
      <c r="J297" s="1" t="e">
        <f t="shared" si="95"/>
        <v>#REF!</v>
      </c>
      <c r="K297" s="1" t="e">
        <f t="shared" si="96"/>
        <v>#REF!</v>
      </c>
      <c r="L297"/>
      <c r="M297" s="3">
        <f t="shared" si="97"/>
        <v>295</v>
      </c>
      <c r="N297" s="1" t="e">
        <f t="shared" si="98"/>
        <v>#REF!</v>
      </c>
      <c r="O297" s="1" t="e">
        <f t="shared" si="99"/>
        <v>#REF!</v>
      </c>
      <c r="P297"/>
      <c r="Q297" s="3">
        <f t="shared" si="100"/>
        <v>295</v>
      </c>
      <c r="R297" s="3">
        <f t="shared" si="101"/>
        <v>295</v>
      </c>
      <c r="S297" s="1">
        <f t="shared" si="108"/>
        <v>612273.8734087304</v>
      </c>
      <c r="T297" s="1">
        <f t="shared" si="109"/>
        <v>2551.141139203043</v>
      </c>
      <c r="U297" s="1">
        <f t="shared" si="102"/>
        <v>614825.0145479334</v>
      </c>
      <c r="X297" s="3">
        <f t="shared" si="103"/>
        <v>295</v>
      </c>
      <c r="Y297" s="1" t="e">
        <f t="shared" si="104"/>
        <v>#REF!</v>
      </c>
      <c r="Z297" s="1" t="e">
        <f t="shared" si="89"/>
        <v>#REF!</v>
      </c>
      <c r="AA297" t="e">
        <f t="shared" si="90"/>
        <v>#REF!</v>
      </c>
      <c r="AB297"/>
      <c r="AC297" s="3">
        <f t="shared" si="105"/>
        <v>295</v>
      </c>
      <c r="AD297" s="1" t="e">
        <f t="shared" si="106"/>
        <v>#REF!</v>
      </c>
      <c r="AE297" s="1" t="e">
        <f t="shared" si="91"/>
        <v>#REF!</v>
      </c>
      <c r="AF297" s="1" t="e">
        <f t="shared" si="92"/>
        <v>#REF!</v>
      </c>
    </row>
    <row r="298" spans="3:32" ht="12.75">
      <c r="C298" s="3">
        <f t="shared" si="93"/>
        <v>296</v>
      </c>
      <c r="D298" s="1" t="e">
        <f>IF(#REF!="Ordinary",E297*(1+D$1/100),F298)</f>
        <v>#REF!</v>
      </c>
      <c r="E298" s="1" t="e">
        <f>IF(#REF!="Ordinary",D298-E$2,G298)</f>
        <v>#REF!</v>
      </c>
      <c r="F298" s="1" t="e">
        <f t="shared" si="107"/>
        <v>#REF!</v>
      </c>
      <c r="G298" s="1" t="e">
        <f t="shared" si="110"/>
        <v>#REF!</v>
      </c>
      <c r="I298" s="3">
        <f t="shared" si="94"/>
        <v>296</v>
      </c>
      <c r="J298" s="1" t="e">
        <f t="shared" si="95"/>
        <v>#REF!</v>
      </c>
      <c r="K298" s="1" t="e">
        <f t="shared" si="96"/>
        <v>#REF!</v>
      </c>
      <c r="L298"/>
      <c r="M298" s="3">
        <f t="shared" si="97"/>
        <v>296</v>
      </c>
      <c r="N298" s="1" t="e">
        <f t="shared" si="98"/>
        <v>#REF!</v>
      </c>
      <c r="O298" s="1" t="e">
        <f t="shared" si="99"/>
        <v>#REF!</v>
      </c>
      <c r="P298"/>
      <c r="Q298" s="3">
        <f t="shared" si="100"/>
        <v>296</v>
      </c>
      <c r="R298" s="3">
        <f t="shared" si="101"/>
        <v>296</v>
      </c>
      <c r="S298" s="1">
        <f t="shared" si="108"/>
        <v>615825.0145479334</v>
      </c>
      <c r="T298" s="1">
        <f t="shared" si="109"/>
        <v>2565.937560616389</v>
      </c>
      <c r="U298" s="1">
        <f t="shared" si="102"/>
        <v>618390.9521085497</v>
      </c>
      <c r="X298" s="3">
        <f t="shared" si="103"/>
        <v>296</v>
      </c>
      <c r="Y298" s="1" t="e">
        <f t="shared" si="104"/>
        <v>#REF!</v>
      </c>
      <c r="Z298" s="1" t="e">
        <f t="shared" si="89"/>
        <v>#REF!</v>
      </c>
      <c r="AA298" t="e">
        <f t="shared" si="90"/>
        <v>#REF!</v>
      </c>
      <c r="AB298"/>
      <c r="AC298" s="3">
        <f t="shared" si="105"/>
        <v>296</v>
      </c>
      <c r="AD298" s="1" t="e">
        <f t="shared" si="106"/>
        <v>#REF!</v>
      </c>
      <c r="AE298" s="1" t="e">
        <f t="shared" si="91"/>
        <v>#REF!</v>
      </c>
      <c r="AF298" s="1" t="e">
        <f t="shared" si="92"/>
        <v>#REF!</v>
      </c>
    </row>
    <row r="299" spans="3:32" ht="12.75">
      <c r="C299" s="3">
        <f t="shared" si="93"/>
        <v>297</v>
      </c>
      <c r="D299" s="1" t="e">
        <f>IF(#REF!="Ordinary",E298*(1+D$1/100),F299)</f>
        <v>#REF!</v>
      </c>
      <c r="E299" s="1" t="e">
        <f>IF(#REF!="Ordinary",D299-E$2,G299)</f>
        <v>#REF!</v>
      </c>
      <c r="F299" s="1" t="e">
        <f t="shared" si="107"/>
        <v>#REF!</v>
      </c>
      <c r="G299" s="1" t="e">
        <f t="shared" si="110"/>
        <v>#REF!</v>
      </c>
      <c r="I299" s="3">
        <f t="shared" si="94"/>
        <v>297</v>
      </c>
      <c r="J299" s="1" t="e">
        <f t="shared" si="95"/>
        <v>#REF!</v>
      </c>
      <c r="K299" s="1" t="e">
        <f t="shared" si="96"/>
        <v>#REF!</v>
      </c>
      <c r="L299"/>
      <c r="M299" s="3">
        <f t="shared" si="97"/>
        <v>297</v>
      </c>
      <c r="N299" s="1" t="e">
        <f t="shared" si="98"/>
        <v>#REF!</v>
      </c>
      <c r="O299" s="1" t="e">
        <f t="shared" si="99"/>
        <v>#REF!</v>
      </c>
      <c r="P299"/>
      <c r="Q299" s="3">
        <f t="shared" si="100"/>
        <v>297</v>
      </c>
      <c r="R299" s="3">
        <f t="shared" si="101"/>
        <v>297</v>
      </c>
      <c r="S299" s="1">
        <f t="shared" si="108"/>
        <v>619390.9521085497</v>
      </c>
      <c r="T299" s="1">
        <f t="shared" si="109"/>
        <v>2580.7956337856235</v>
      </c>
      <c r="U299" s="1">
        <f t="shared" si="102"/>
        <v>621971.7477423354</v>
      </c>
      <c r="X299" s="3">
        <f t="shared" si="103"/>
        <v>297</v>
      </c>
      <c r="Y299" s="1" t="e">
        <f t="shared" si="104"/>
        <v>#REF!</v>
      </c>
      <c r="Z299" s="1" t="e">
        <f t="shared" si="89"/>
        <v>#REF!</v>
      </c>
      <c r="AA299" t="e">
        <f t="shared" si="90"/>
        <v>#REF!</v>
      </c>
      <c r="AB299"/>
      <c r="AC299" s="3">
        <f t="shared" si="105"/>
        <v>297</v>
      </c>
      <c r="AD299" s="1" t="e">
        <f t="shared" si="106"/>
        <v>#REF!</v>
      </c>
      <c r="AE299" s="1" t="e">
        <f t="shared" si="91"/>
        <v>#REF!</v>
      </c>
      <c r="AF299" s="1" t="e">
        <f t="shared" si="92"/>
        <v>#REF!</v>
      </c>
    </row>
    <row r="300" spans="3:32" ht="12.75">
      <c r="C300" s="3">
        <f t="shared" si="93"/>
        <v>298</v>
      </c>
      <c r="D300" s="1" t="e">
        <f>IF(#REF!="Ordinary",E299*(1+D$1/100),F300)</f>
        <v>#REF!</v>
      </c>
      <c r="E300" s="1" t="e">
        <f>IF(#REF!="Ordinary",D300-E$2,G300)</f>
        <v>#REF!</v>
      </c>
      <c r="F300" s="1" t="e">
        <f t="shared" si="107"/>
        <v>#REF!</v>
      </c>
      <c r="G300" s="1" t="e">
        <f t="shared" si="110"/>
        <v>#REF!</v>
      </c>
      <c r="I300" s="3">
        <f t="shared" si="94"/>
        <v>298</v>
      </c>
      <c r="J300" s="1" t="e">
        <f t="shared" si="95"/>
        <v>#REF!</v>
      </c>
      <c r="K300" s="1" t="e">
        <f t="shared" si="96"/>
        <v>#REF!</v>
      </c>
      <c r="L300"/>
      <c r="M300" s="3">
        <f t="shared" si="97"/>
        <v>298</v>
      </c>
      <c r="N300" s="1" t="e">
        <f t="shared" si="98"/>
        <v>#REF!</v>
      </c>
      <c r="O300" s="1" t="e">
        <f t="shared" si="99"/>
        <v>#REF!</v>
      </c>
      <c r="P300"/>
      <c r="Q300" s="3">
        <f t="shared" si="100"/>
        <v>298</v>
      </c>
      <c r="R300" s="3">
        <f t="shared" si="101"/>
        <v>298</v>
      </c>
      <c r="S300" s="1">
        <f t="shared" si="108"/>
        <v>622971.7477423354</v>
      </c>
      <c r="T300" s="1">
        <f t="shared" si="109"/>
        <v>2595.7156155930643</v>
      </c>
      <c r="U300" s="1">
        <f t="shared" si="102"/>
        <v>625567.4633579284</v>
      </c>
      <c r="X300" s="3">
        <f t="shared" si="103"/>
        <v>298</v>
      </c>
      <c r="Y300" s="1" t="e">
        <f t="shared" si="104"/>
        <v>#REF!</v>
      </c>
      <c r="Z300" s="1" t="e">
        <f t="shared" si="89"/>
        <v>#REF!</v>
      </c>
      <c r="AA300" t="e">
        <f t="shared" si="90"/>
        <v>#REF!</v>
      </c>
      <c r="AB300"/>
      <c r="AC300" s="3">
        <f t="shared" si="105"/>
        <v>298</v>
      </c>
      <c r="AD300" s="1" t="e">
        <f t="shared" si="106"/>
        <v>#REF!</v>
      </c>
      <c r="AE300" s="1" t="e">
        <f t="shared" si="91"/>
        <v>#REF!</v>
      </c>
      <c r="AF300" s="1" t="e">
        <f t="shared" si="92"/>
        <v>#REF!</v>
      </c>
    </row>
    <row r="301" spans="3:32" ht="12.75">
      <c r="C301" s="3">
        <f t="shared" si="93"/>
        <v>299</v>
      </c>
      <c r="D301" s="1" t="e">
        <f>IF(#REF!="Ordinary",E300*(1+D$1/100),F301)</f>
        <v>#REF!</v>
      </c>
      <c r="E301" s="1" t="e">
        <f>IF(#REF!="Ordinary",D301-E$2,G301)</f>
        <v>#REF!</v>
      </c>
      <c r="F301" s="1" t="e">
        <f t="shared" si="107"/>
        <v>#REF!</v>
      </c>
      <c r="G301" s="1" t="e">
        <f t="shared" si="110"/>
        <v>#REF!</v>
      </c>
      <c r="I301" s="3">
        <f t="shared" si="94"/>
        <v>299</v>
      </c>
      <c r="J301" s="1" t="e">
        <f t="shared" si="95"/>
        <v>#REF!</v>
      </c>
      <c r="K301" s="1" t="e">
        <f t="shared" si="96"/>
        <v>#REF!</v>
      </c>
      <c r="L301"/>
      <c r="M301" s="3">
        <f t="shared" si="97"/>
        <v>299</v>
      </c>
      <c r="N301" s="1" t="e">
        <f t="shared" si="98"/>
        <v>#REF!</v>
      </c>
      <c r="O301" s="1" t="e">
        <f t="shared" si="99"/>
        <v>#REF!</v>
      </c>
      <c r="P301"/>
      <c r="Q301" s="3">
        <f t="shared" si="100"/>
        <v>299</v>
      </c>
      <c r="R301" s="3">
        <f t="shared" si="101"/>
        <v>299</v>
      </c>
      <c r="S301" s="1">
        <f t="shared" si="108"/>
        <v>626567.4633579284</v>
      </c>
      <c r="T301" s="1">
        <f t="shared" si="109"/>
        <v>2610.6977639913684</v>
      </c>
      <c r="U301" s="1">
        <f t="shared" si="102"/>
        <v>629178.16112192</v>
      </c>
      <c r="X301" s="3">
        <f t="shared" si="103"/>
        <v>299</v>
      </c>
      <c r="Y301" s="1" t="e">
        <f t="shared" si="104"/>
        <v>#REF!</v>
      </c>
      <c r="Z301" s="1" t="e">
        <f t="shared" si="89"/>
        <v>#REF!</v>
      </c>
      <c r="AA301" t="e">
        <f t="shared" si="90"/>
        <v>#REF!</v>
      </c>
      <c r="AB301"/>
      <c r="AC301" s="3">
        <f t="shared" si="105"/>
        <v>299</v>
      </c>
      <c r="AD301" s="1" t="e">
        <f t="shared" si="106"/>
        <v>#REF!</v>
      </c>
      <c r="AE301" s="1" t="e">
        <f t="shared" si="91"/>
        <v>#REF!</v>
      </c>
      <c r="AF301" s="1" t="e">
        <f t="shared" si="92"/>
        <v>#REF!</v>
      </c>
    </row>
    <row r="302" spans="3:32" ht="12.75">
      <c r="C302" s="3">
        <f t="shared" si="93"/>
        <v>300</v>
      </c>
      <c r="D302" s="1" t="e">
        <f>IF(#REF!="Ordinary",E301*(1+D$1/100),F302)</f>
        <v>#REF!</v>
      </c>
      <c r="E302" s="1" t="e">
        <f>IF(#REF!="Ordinary",D302-E$2,G302)</f>
        <v>#REF!</v>
      </c>
      <c r="F302" s="1" t="e">
        <f t="shared" si="107"/>
        <v>#REF!</v>
      </c>
      <c r="G302" s="1" t="e">
        <f t="shared" si="110"/>
        <v>#REF!</v>
      </c>
      <c r="I302" s="3">
        <f t="shared" si="94"/>
        <v>300</v>
      </c>
      <c r="J302" s="1" t="e">
        <f t="shared" si="95"/>
        <v>#REF!</v>
      </c>
      <c r="K302" s="1" t="e">
        <f t="shared" si="96"/>
        <v>#REF!</v>
      </c>
      <c r="L302"/>
      <c r="M302" s="3">
        <f t="shared" si="97"/>
        <v>300</v>
      </c>
      <c r="N302" s="1" t="e">
        <f t="shared" si="98"/>
        <v>#REF!</v>
      </c>
      <c r="O302" s="1" t="e">
        <f t="shared" si="99"/>
        <v>#REF!</v>
      </c>
      <c r="P302"/>
      <c r="Q302" s="3">
        <f t="shared" si="100"/>
        <v>300</v>
      </c>
      <c r="R302" s="3">
        <f t="shared" si="101"/>
        <v>300</v>
      </c>
      <c r="S302" s="1">
        <f t="shared" si="108"/>
        <v>630178.16112192</v>
      </c>
      <c r="T302" s="1">
        <f t="shared" si="109"/>
        <v>2625.742338008</v>
      </c>
      <c r="U302" s="1">
        <f t="shared" si="102"/>
        <v>632803.9034599276</v>
      </c>
      <c r="X302" s="3">
        <f t="shared" si="103"/>
        <v>300</v>
      </c>
      <c r="Y302" s="1" t="e">
        <f t="shared" si="104"/>
        <v>#REF!</v>
      </c>
      <c r="Z302" s="1" t="e">
        <f t="shared" si="89"/>
        <v>#REF!</v>
      </c>
      <c r="AA302" t="e">
        <f t="shared" si="90"/>
        <v>#REF!</v>
      </c>
      <c r="AB302"/>
      <c r="AC302" s="3">
        <f t="shared" si="105"/>
        <v>300</v>
      </c>
      <c r="AD302" s="1" t="e">
        <f t="shared" si="106"/>
        <v>#REF!</v>
      </c>
      <c r="AE302" s="1" t="e">
        <f t="shared" si="91"/>
        <v>#REF!</v>
      </c>
      <c r="AF302" s="1" t="e">
        <f t="shared" si="92"/>
        <v>#REF!</v>
      </c>
    </row>
    <row r="303" spans="3:32" ht="12.75">
      <c r="C303" s="3">
        <f t="shared" si="93"/>
        <v>301</v>
      </c>
      <c r="D303" s="1" t="e">
        <f>IF(#REF!="Ordinary",E302*(1+D$1/100),F303)</f>
        <v>#REF!</v>
      </c>
      <c r="E303" s="1" t="e">
        <f>IF(#REF!="Ordinary",D303-E$2,G303)</f>
        <v>#REF!</v>
      </c>
      <c r="F303" s="1" t="e">
        <f t="shared" si="107"/>
        <v>#REF!</v>
      </c>
      <c r="G303" s="1" t="e">
        <f t="shared" si="110"/>
        <v>#REF!</v>
      </c>
      <c r="I303" s="3">
        <f t="shared" si="94"/>
        <v>301</v>
      </c>
      <c r="J303" s="1" t="e">
        <f t="shared" si="95"/>
        <v>#REF!</v>
      </c>
      <c r="K303" s="1" t="e">
        <f t="shared" si="96"/>
        <v>#REF!</v>
      </c>
      <c r="L303"/>
      <c r="M303" s="3">
        <f t="shared" si="97"/>
        <v>301</v>
      </c>
      <c r="N303" s="1" t="e">
        <f t="shared" si="98"/>
        <v>#REF!</v>
      </c>
      <c r="O303" s="1" t="e">
        <f t="shared" si="99"/>
        <v>#REF!</v>
      </c>
      <c r="P303"/>
      <c r="Q303" s="3">
        <f t="shared" si="100"/>
        <v>301</v>
      </c>
      <c r="R303" s="3">
        <f t="shared" si="101"/>
        <v>301</v>
      </c>
      <c r="S303" s="1">
        <f t="shared" si="108"/>
        <v>633803.9034599276</v>
      </c>
      <c r="T303" s="1">
        <f t="shared" si="109"/>
        <v>2640.8495977496987</v>
      </c>
      <c r="U303" s="1">
        <f t="shared" si="102"/>
        <v>636444.7530576774</v>
      </c>
      <c r="X303" s="3">
        <f t="shared" si="103"/>
        <v>301</v>
      </c>
      <c r="Y303" s="1" t="e">
        <f t="shared" si="104"/>
        <v>#REF!</v>
      </c>
      <c r="Z303" s="1" t="e">
        <f t="shared" si="89"/>
        <v>#REF!</v>
      </c>
      <c r="AA303" t="e">
        <f t="shared" si="90"/>
        <v>#REF!</v>
      </c>
      <c r="AB303"/>
      <c r="AC303" s="3">
        <f t="shared" si="105"/>
        <v>301</v>
      </c>
      <c r="AD303" s="1" t="e">
        <f t="shared" si="106"/>
        <v>#REF!</v>
      </c>
      <c r="AE303" s="1" t="e">
        <f t="shared" si="91"/>
        <v>#REF!</v>
      </c>
      <c r="AF303" s="1" t="e">
        <f t="shared" si="92"/>
        <v>#REF!</v>
      </c>
    </row>
    <row r="304" spans="3:32" ht="12.75">
      <c r="C304" s="3">
        <f t="shared" si="93"/>
        <v>302</v>
      </c>
      <c r="D304" s="1" t="e">
        <f>IF(#REF!="Ordinary",E303*(1+D$1/100),F304)</f>
        <v>#REF!</v>
      </c>
      <c r="E304" s="1" t="e">
        <f>IF(#REF!="Ordinary",D304-E$2,G304)</f>
        <v>#REF!</v>
      </c>
      <c r="F304" s="1" t="e">
        <f t="shared" si="107"/>
        <v>#REF!</v>
      </c>
      <c r="G304" s="1" t="e">
        <f t="shared" si="110"/>
        <v>#REF!</v>
      </c>
      <c r="I304" s="3">
        <f t="shared" si="94"/>
        <v>302</v>
      </c>
      <c r="J304" s="1" t="e">
        <f t="shared" si="95"/>
        <v>#REF!</v>
      </c>
      <c r="K304" s="1" t="e">
        <f t="shared" si="96"/>
        <v>#REF!</v>
      </c>
      <c r="L304"/>
      <c r="M304" s="3">
        <f t="shared" si="97"/>
        <v>302</v>
      </c>
      <c r="N304" s="1" t="e">
        <f t="shared" si="98"/>
        <v>#REF!</v>
      </c>
      <c r="O304" s="1" t="e">
        <f t="shared" si="99"/>
        <v>#REF!</v>
      </c>
      <c r="P304"/>
      <c r="Q304" s="3">
        <f t="shared" si="100"/>
        <v>302</v>
      </c>
      <c r="R304" s="3">
        <f t="shared" si="101"/>
        <v>302</v>
      </c>
      <c r="S304" s="1">
        <f t="shared" si="108"/>
        <v>637444.7530576774</v>
      </c>
      <c r="T304" s="1">
        <f t="shared" si="109"/>
        <v>2656.0198044069894</v>
      </c>
      <c r="U304" s="1">
        <f t="shared" si="102"/>
        <v>640100.7728620848</v>
      </c>
      <c r="X304" s="3">
        <f t="shared" si="103"/>
        <v>302</v>
      </c>
      <c r="Y304" s="1" t="e">
        <f t="shared" si="104"/>
        <v>#REF!</v>
      </c>
      <c r="Z304" s="1" t="e">
        <f t="shared" si="89"/>
        <v>#REF!</v>
      </c>
      <c r="AA304" t="e">
        <f t="shared" si="90"/>
        <v>#REF!</v>
      </c>
      <c r="AB304"/>
      <c r="AC304" s="3">
        <f t="shared" si="105"/>
        <v>302</v>
      </c>
      <c r="AD304" s="1" t="e">
        <f t="shared" si="106"/>
        <v>#REF!</v>
      </c>
      <c r="AE304" s="1" t="e">
        <f t="shared" si="91"/>
        <v>#REF!</v>
      </c>
      <c r="AF304" s="1" t="e">
        <f t="shared" si="92"/>
        <v>#REF!</v>
      </c>
    </row>
    <row r="305" spans="3:32" ht="12.75">
      <c r="C305" s="3">
        <f t="shared" si="93"/>
        <v>303</v>
      </c>
      <c r="D305" s="1" t="e">
        <f>IF(#REF!="Ordinary",E304*(1+D$1/100),F305)</f>
        <v>#REF!</v>
      </c>
      <c r="E305" s="1" t="e">
        <f>IF(#REF!="Ordinary",D305-E$2,G305)</f>
        <v>#REF!</v>
      </c>
      <c r="F305" s="1" t="e">
        <f t="shared" si="107"/>
        <v>#REF!</v>
      </c>
      <c r="G305" s="1" t="e">
        <f t="shared" si="110"/>
        <v>#REF!</v>
      </c>
      <c r="I305" s="3">
        <f t="shared" si="94"/>
        <v>303</v>
      </c>
      <c r="J305" s="1" t="e">
        <f t="shared" si="95"/>
        <v>#REF!</v>
      </c>
      <c r="K305" s="1" t="e">
        <f t="shared" si="96"/>
        <v>#REF!</v>
      </c>
      <c r="L305"/>
      <c r="M305" s="3">
        <f t="shared" si="97"/>
        <v>303</v>
      </c>
      <c r="N305" s="1" t="e">
        <f t="shared" si="98"/>
        <v>#REF!</v>
      </c>
      <c r="O305" s="1" t="e">
        <f t="shared" si="99"/>
        <v>#REF!</v>
      </c>
      <c r="P305"/>
      <c r="Q305" s="3">
        <f t="shared" si="100"/>
        <v>303</v>
      </c>
      <c r="R305" s="3">
        <f t="shared" si="101"/>
        <v>303</v>
      </c>
      <c r="S305" s="1">
        <f t="shared" si="108"/>
        <v>641100.7728620848</v>
      </c>
      <c r="T305" s="1">
        <f t="shared" si="109"/>
        <v>2671.2532202586867</v>
      </c>
      <c r="U305" s="1">
        <f t="shared" si="102"/>
        <v>643772.0260823434</v>
      </c>
      <c r="X305" s="3">
        <f t="shared" si="103"/>
        <v>303</v>
      </c>
      <c r="Y305" s="1" t="e">
        <f t="shared" si="104"/>
        <v>#REF!</v>
      </c>
      <c r="Z305" s="1" t="e">
        <f t="shared" si="89"/>
        <v>#REF!</v>
      </c>
      <c r="AA305" t="e">
        <f t="shared" si="90"/>
        <v>#REF!</v>
      </c>
      <c r="AB305"/>
      <c r="AC305" s="3">
        <f t="shared" si="105"/>
        <v>303</v>
      </c>
      <c r="AD305" s="1" t="e">
        <f t="shared" si="106"/>
        <v>#REF!</v>
      </c>
      <c r="AE305" s="1" t="e">
        <f t="shared" si="91"/>
        <v>#REF!</v>
      </c>
      <c r="AF305" s="1" t="e">
        <f t="shared" si="92"/>
        <v>#REF!</v>
      </c>
    </row>
    <row r="306" spans="3:32" ht="12.75">
      <c r="C306" s="3">
        <f t="shared" si="93"/>
        <v>304</v>
      </c>
      <c r="D306" s="1" t="e">
        <f>IF(#REF!="Ordinary",E305*(1+D$1/100),F306)</f>
        <v>#REF!</v>
      </c>
      <c r="E306" s="1" t="e">
        <f>IF(#REF!="Ordinary",D306-E$2,G306)</f>
        <v>#REF!</v>
      </c>
      <c r="F306" s="1" t="e">
        <f t="shared" si="107"/>
        <v>#REF!</v>
      </c>
      <c r="G306" s="1" t="e">
        <f t="shared" si="110"/>
        <v>#REF!</v>
      </c>
      <c r="I306" s="3">
        <f t="shared" si="94"/>
        <v>304</v>
      </c>
      <c r="J306" s="1" t="e">
        <f t="shared" si="95"/>
        <v>#REF!</v>
      </c>
      <c r="K306" s="1" t="e">
        <f t="shared" si="96"/>
        <v>#REF!</v>
      </c>
      <c r="L306"/>
      <c r="M306" s="3">
        <f t="shared" si="97"/>
        <v>304</v>
      </c>
      <c r="N306" s="1" t="e">
        <f t="shared" si="98"/>
        <v>#REF!</v>
      </c>
      <c r="O306" s="1" t="e">
        <f t="shared" si="99"/>
        <v>#REF!</v>
      </c>
      <c r="P306"/>
      <c r="Q306" s="3">
        <f t="shared" si="100"/>
        <v>304</v>
      </c>
      <c r="R306" s="3">
        <f t="shared" si="101"/>
        <v>304</v>
      </c>
      <c r="S306" s="1">
        <f t="shared" si="108"/>
        <v>644772.0260823434</v>
      </c>
      <c r="T306" s="1">
        <f t="shared" si="109"/>
        <v>2686.5501086764307</v>
      </c>
      <c r="U306" s="1">
        <f t="shared" si="102"/>
        <v>647458.5761910198</v>
      </c>
      <c r="X306" s="3">
        <f t="shared" si="103"/>
        <v>304</v>
      </c>
      <c r="Y306" s="1" t="e">
        <f t="shared" si="104"/>
        <v>#REF!</v>
      </c>
      <c r="Z306" s="1" t="e">
        <f t="shared" si="89"/>
        <v>#REF!</v>
      </c>
      <c r="AA306" t="e">
        <f t="shared" si="90"/>
        <v>#REF!</v>
      </c>
      <c r="AB306"/>
      <c r="AC306" s="3">
        <f t="shared" si="105"/>
        <v>304</v>
      </c>
      <c r="AD306" s="1" t="e">
        <f t="shared" si="106"/>
        <v>#REF!</v>
      </c>
      <c r="AE306" s="1" t="e">
        <f t="shared" si="91"/>
        <v>#REF!</v>
      </c>
      <c r="AF306" s="1" t="e">
        <f t="shared" si="92"/>
        <v>#REF!</v>
      </c>
    </row>
    <row r="307" spans="3:32" ht="12.75">
      <c r="C307" s="3">
        <f t="shared" si="93"/>
        <v>305</v>
      </c>
      <c r="D307" s="1" t="e">
        <f>IF(#REF!="Ordinary",E306*(1+D$1/100),F307)</f>
        <v>#REF!</v>
      </c>
      <c r="E307" s="1" t="e">
        <f>IF(#REF!="Ordinary",D307-E$2,G307)</f>
        <v>#REF!</v>
      </c>
      <c r="F307" s="1" t="e">
        <f t="shared" si="107"/>
        <v>#REF!</v>
      </c>
      <c r="G307" s="1" t="e">
        <f t="shared" si="110"/>
        <v>#REF!</v>
      </c>
      <c r="I307" s="3">
        <f t="shared" si="94"/>
        <v>305</v>
      </c>
      <c r="J307" s="1" t="e">
        <f t="shared" si="95"/>
        <v>#REF!</v>
      </c>
      <c r="K307" s="1" t="e">
        <f t="shared" si="96"/>
        <v>#REF!</v>
      </c>
      <c r="L307"/>
      <c r="M307" s="3">
        <f t="shared" si="97"/>
        <v>305</v>
      </c>
      <c r="N307" s="1" t="e">
        <f t="shared" si="98"/>
        <v>#REF!</v>
      </c>
      <c r="O307" s="1" t="e">
        <f t="shared" si="99"/>
        <v>#REF!</v>
      </c>
      <c r="P307"/>
      <c r="Q307" s="3">
        <f t="shared" si="100"/>
        <v>305</v>
      </c>
      <c r="R307" s="3">
        <f t="shared" si="101"/>
        <v>305</v>
      </c>
      <c r="S307" s="1">
        <f t="shared" si="108"/>
        <v>648458.5761910198</v>
      </c>
      <c r="T307" s="1">
        <f t="shared" si="109"/>
        <v>2701.9107341292492</v>
      </c>
      <c r="U307" s="1">
        <f t="shared" si="102"/>
        <v>651160.4869251489</v>
      </c>
      <c r="X307" s="3">
        <f t="shared" si="103"/>
        <v>305</v>
      </c>
      <c r="Y307" s="1" t="e">
        <f t="shared" si="104"/>
        <v>#REF!</v>
      </c>
      <c r="Z307" s="1" t="e">
        <f t="shared" si="89"/>
        <v>#REF!</v>
      </c>
      <c r="AA307" t="e">
        <f t="shared" si="90"/>
        <v>#REF!</v>
      </c>
      <c r="AB307"/>
      <c r="AC307" s="3">
        <f t="shared" si="105"/>
        <v>305</v>
      </c>
      <c r="AD307" s="1" t="e">
        <f t="shared" si="106"/>
        <v>#REF!</v>
      </c>
      <c r="AE307" s="1" t="e">
        <f t="shared" si="91"/>
        <v>#REF!</v>
      </c>
      <c r="AF307" s="1" t="e">
        <f t="shared" si="92"/>
        <v>#REF!</v>
      </c>
    </row>
    <row r="308" spans="3:32" ht="12.75">
      <c r="C308" s="3">
        <f t="shared" si="93"/>
        <v>306</v>
      </c>
      <c r="D308" s="1" t="e">
        <f>IF(#REF!="Ordinary",E307*(1+D$1/100),F308)</f>
        <v>#REF!</v>
      </c>
      <c r="E308" s="1" t="e">
        <f>IF(#REF!="Ordinary",D308-E$2,G308)</f>
        <v>#REF!</v>
      </c>
      <c r="F308" s="1" t="e">
        <f t="shared" si="107"/>
        <v>#REF!</v>
      </c>
      <c r="G308" s="1" t="e">
        <f t="shared" si="110"/>
        <v>#REF!</v>
      </c>
      <c r="I308" s="3">
        <f t="shared" si="94"/>
        <v>306</v>
      </c>
      <c r="J308" s="1" t="e">
        <f t="shared" si="95"/>
        <v>#REF!</v>
      </c>
      <c r="K308" s="1" t="e">
        <f t="shared" si="96"/>
        <v>#REF!</v>
      </c>
      <c r="L308"/>
      <c r="M308" s="3">
        <f t="shared" si="97"/>
        <v>306</v>
      </c>
      <c r="N308" s="1" t="e">
        <f t="shared" si="98"/>
        <v>#REF!</v>
      </c>
      <c r="O308" s="1" t="e">
        <f t="shared" si="99"/>
        <v>#REF!</v>
      </c>
      <c r="P308"/>
      <c r="Q308" s="3">
        <f t="shared" si="100"/>
        <v>306</v>
      </c>
      <c r="R308" s="3">
        <f t="shared" si="101"/>
        <v>306</v>
      </c>
      <c r="S308" s="1">
        <f t="shared" si="108"/>
        <v>652160.4869251489</v>
      </c>
      <c r="T308" s="1">
        <f t="shared" si="109"/>
        <v>2717.33536218812</v>
      </c>
      <c r="U308" s="1">
        <f t="shared" si="102"/>
        <v>654877.8222873372</v>
      </c>
      <c r="X308" s="3">
        <f t="shared" si="103"/>
        <v>306</v>
      </c>
      <c r="Y308" s="1" t="e">
        <f t="shared" si="104"/>
        <v>#REF!</v>
      </c>
      <c r="Z308" s="1" t="e">
        <f t="shared" si="89"/>
        <v>#REF!</v>
      </c>
      <c r="AA308" t="e">
        <f t="shared" si="90"/>
        <v>#REF!</v>
      </c>
      <c r="AB308"/>
      <c r="AC308" s="3">
        <f t="shared" si="105"/>
        <v>306</v>
      </c>
      <c r="AD308" s="1" t="e">
        <f t="shared" si="106"/>
        <v>#REF!</v>
      </c>
      <c r="AE308" s="1" t="e">
        <f t="shared" si="91"/>
        <v>#REF!</v>
      </c>
      <c r="AF308" s="1" t="e">
        <f t="shared" si="92"/>
        <v>#REF!</v>
      </c>
    </row>
    <row r="309" spans="3:32" ht="12.75">
      <c r="C309" s="3">
        <f t="shared" si="93"/>
        <v>307</v>
      </c>
      <c r="D309" s="1" t="e">
        <f>IF(#REF!="Ordinary",E308*(1+D$1/100),F309)</f>
        <v>#REF!</v>
      </c>
      <c r="E309" s="1" t="e">
        <f>IF(#REF!="Ordinary",D309-E$2,G309)</f>
        <v>#REF!</v>
      </c>
      <c r="F309" s="1" t="e">
        <f t="shared" si="107"/>
        <v>#REF!</v>
      </c>
      <c r="G309" s="1" t="e">
        <f t="shared" si="110"/>
        <v>#REF!</v>
      </c>
      <c r="I309" s="3">
        <f t="shared" si="94"/>
        <v>307</v>
      </c>
      <c r="J309" s="1" t="e">
        <f t="shared" si="95"/>
        <v>#REF!</v>
      </c>
      <c r="K309" s="1" t="e">
        <f t="shared" si="96"/>
        <v>#REF!</v>
      </c>
      <c r="L309"/>
      <c r="M309" s="3">
        <f t="shared" si="97"/>
        <v>307</v>
      </c>
      <c r="N309" s="1" t="e">
        <f t="shared" si="98"/>
        <v>#REF!</v>
      </c>
      <c r="O309" s="1" t="e">
        <f t="shared" si="99"/>
        <v>#REF!</v>
      </c>
      <c r="P309"/>
      <c r="Q309" s="3">
        <f t="shared" si="100"/>
        <v>307</v>
      </c>
      <c r="R309" s="3">
        <f t="shared" si="101"/>
        <v>307</v>
      </c>
      <c r="S309" s="1">
        <f t="shared" si="108"/>
        <v>655877.8222873372</v>
      </c>
      <c r="T309" s="1">
        <f t="shared" si="109"/>
        <v>2732.8242595305715</v>
      </c>
      <c r="U309" s="1">
        <f t="shared" si="102"/>
        <v>658610.6465468678</v>
      </c>
      <c r="X309" s="3">
        <f t="shared" si="103"/>
        <v>307</v>
      </c>
      <c r="Y309" s="1" t="e">
        <f t="shared" si="104"/>
        <v>#REF!</v>
      </c>
      <c r="Z309" s="1" t="e">
        <f t="shared" si="89"/>
        <v>#REF!</v>
      </c>
      <c r="AA309" t="e">
        <f t="shared" si="90"/>
        <v>#REF!</v>
      </c>
      <c r="AB309"/>
      <c r="AC309" s="3">
        <f t="shared" si="105"/>
        <v>307</v>
      </c>
      <c r="AD309" s="1" t="e">
        <f t="shared" si="106"/>
        <v>#REF!</v>
      </c>
      <c r="AE309" s="1" t="e">
        <f t="shared" si="91"/>
        <v>#REF!</v>
      </c>
      <c r="AF309" s="1" t="e">
        <f t="shared" si="92"/>
        <v>#REF!</v>
      </c>
    </row>
    <row r="310" spans="3:32" ht="12.75">
      <c r="C310" s="3">
        <f t="shared" si="93"/>
        <v>308</v>
      </c>
      <c r="D310" s="1" t="e">
        <f>IF(#REF!="Ordinary",E309*(1+D$1/100),F310)</f>
        <v>#REF!</v>
      </c>
      <c r="E310" s="1" t="e">
        <f>IF(#REF!="Ordinary",D310-E$2,G310)</f>
        <v>#REF!</v>
      </c>
      <c r="F310" s="1" t="e">
        <f t="shared" si="107"/>
        <v>#REF!</v>
      </c>
      <c r="G310" s="1" t="e">
        <f t="shared" si="110"/>
        <v>#REF!</v>
      </c>
      <c r="I310" s="3">
        <f t="shared" si="94"/>
        <v>308</v>
      </c>
      <c r="J310" s="1" t="e">
        <f t="shared" si="95"/>
        <v>#REF!</v>
      </c>
      <c r="K310" s="1" t="e">
        <f t="shared" si="96"/>
        <v>#REF!</v>
      </c>
      <c r="L310"/>
      <c r="M310" s="3">
        <f t="shared" si="97"/>
        <v>308</v>
      </c>
      <c r="N310" s="1" t="e">
        <f t="shared" si="98"/>
        <v>#REF!</v>
      </c>
      <c r="O310" s="1" t="e">
        <f t="shared" si="99"/>
        <v>#REF!</v>
      </c>
      <c r="P310"/>
      <c r="Q310" s="3">
        <f t="shared" si="100"/>
        <v>308</v>
      </c>
      <c r="R310" s="3">
        <f t="shared" si="101"/>
        <v>308</v>
      </c>
      <c r="S310" s="1">
        <f t="shared" si="108"/>
        <v>659610.6465468678</v>
      </c>
      <c r="T310" s="1">
        <f t="shared" si="109"/>
        <v>2748.3776939452823</v>
      </c>
      <c r="U310" s="1">
        <f t="shared" si="102"/>
        <v>662359.0242408131</v>
      </c>
      <c r="X310" s="3">
        <f t="shared" si="103"/>
        <v>308</v>
      </c>
      <c r="Y310" s="1" t="e">
        <f t="shared" si="104"/>
        <v>#REF!</v>
      </c>
      <c r="Z310" s="1" t="e">
        <f t="shared" si="89"/>
        <v>#REF!</v>
      </c>
      <c r="AA310" t="e">
        <f t="shared" si="90"/>
        <v>#REF!</v>
      </c>
      <c r="AB310"/>
      <c r="AC310" s="3">
        <f t="shared" si="105"/>
        <v>308</v>
      </c>
      <c r="AD310" s="1" t="e">
        <f t="shared" si="106"/>
        <v>#REF!</v>
      </c>
      <c r="AE310" s="1" t="e">
        <f t="shared" si="91"/>
        <v>#REF!</v>
      </c>
      <c r="AF310" s="1" t="e">
        <f t="shared" si="92"/>
        <v>#REF!</v>
      </c>
    </row>
    <row r="311" spans="3:32" ht="12.75">
      <c r="C311" s="3">
        <f t="shared" si="93"/>
        <v>309</v>
      </c>
      <c r="D311" s="1" t="e">
        <f>IF(#REF!="Ordinary",E310*(1+D$1/100),F311)</f>
        <v>#REF!</v>
      </c>
      <c r="E311" s="1" t="e">
        <f>IF(#REF!="Ordinary",D311-E$2,G311)</f>
        <v>#REF!</v>
      </c>
      <c r="F311" s="1" t="e">
        <f t="shared" si="107"/>
        <v>#REF!</v>
      </c>
      <c r="G311" s="1" t="e">
        <f t="shared" si="110"/>
        <v>#REF!</v>
      </c>
      <c r="I311" s="3">
        <f t="shared" si="94"/>
        <v>309</v>
      </c>
      <c r="J311" s="1" t="e">
        <f t="shared" si="95"/>
        <v>#REF!</v>
      </c>
      <c r="K311" s="1" t="e">
        <f t="shared" si="96"/>
        <v>#REF!</v>
      </c>
      <c r="L311"/>
      <c r="M311" s="3">
        <f t="shared" si="97"/>
        <v>309</v>
      </c>
      <c r="N311" s="1" t="e">
        <f t="shared" si="98"/>
        <v>#REF!</v>
      </c>
      <c r="O311" s="1" t="e">
        <f t="shared" si="99"/>
        <v>#REF!</v>
      </c>
      <c r="P311"/>
      <c r="Q311" s="3">
        <f t="shared" si="100"/>
        <v>309</v>
      </c>
      <c r="R311" s="3">
        <f t="shared" si="101"/>
        <v>309</v>
      </c>
      <c r="S311" s="1">
        <f t="shared" si="108"/>
        <v>663359.0242408131</v>
      </c>
      <c r="T311" s="1">
        <f t="shared" si="109"/>
        <v>2763.9959343367213</v>
      </c>
      <c r="U311" s="1">
        <f t="shared" si="102"/>
        <v>666123.0201751498</v>
      </c>
      <c r="X311" s="3">
        <f t="shared" si="103"/>
        <v>309</v>
      </c>
      <c r="Y311" s="1" t="e">
        <f t="shared" si="104"/>
        <v>#REF!</v>
      </c>
      <c r="Z311" s="1" t="e">
        <f t="shared" si="89"/>
        <v>#REF!</v>
      </c>
      <c r="AA311" t="e">
        <f t="shared" si="90"/>
        <v>#REF!</v>
      </c>
      <c r="AB311"/>
      <c r="AC311" s="3">
        <f t="shared" si="105"/>
        <v>309</v>
      </c>
      <c r="AD311" s="1" t="e">
        <f t="shared" si="106"/>
        <v>#REF!</v>
      </c>
      <c r="AE311" s="1" t="e">
        <f t="shared" si="91"/>
        <v>#REF!</v>
      </c>
      <c r="AF311" s="1" t="e">
        <f t="shared" si="92"/>
        <v>#REF!</v>
      </c>
    </row>
    <row r="312" spans="3:32" ht="12.75">
      <c r="C312" s="3">
        <f t="shared" si="93"/>
        <v>310</v>
      </c>
      <c r="D312" s="1" t="e">
        <f>IF(#REF!="Ordinary",E311*(1+D$1/100),F312)</f>
        <v>#REF!</v>
      </c>
      <c r="E312" s="1" t="e">
        <f>IF(#REF!="Ordinary",D312-E$2,G312)</f>
        <v>#REF!</v>
      </c>
      <c r="F312" s="1" t="e">
        <f t="shared" si="107"/>
        <v>#REF!</v>
      </c>
      <c r="G312" s="1" t="e">
        <f t="shared" si="110"/>
        <v>#REF!</v>
      </c>
      <c r="I312" s="3">
        <f t="shared" si="94"/>
        <v>310</v>
      </c>
      <c r="J312" s="1" t="e">
        <f t="shared" si="95"/>
        <v>#REF!</v>
      </c>
      <c r="K312" s="1" t="e">
        <f t="shared" si="96"/>
        <v>#REF!</v>
      </c>
      <c r="L312"/>
      <c r="M312" s="3">
        <f t="shared" si="97"/>
        <v>310</v>
      </c>
      <c r="N312" s="1" t="e">
        <f t="shared" si="98"/>
        <v>#REF!</v>
      </c>
      <c r="O312" s="1" t="e">
        <f t="shared" si="99"/>
        <v>#REF!</v>
      </c>
      <c r="P312"/>
      <c r="Q312" s="3">
        <f t="shared" si="100"/>
        <v>310</v>
      </c>
      <c r="R312" s="3">
        <f t="shared" si="101"/>
        <v>310</v>
      </c>
      <c r="S312" s="1">
        <f t="shared" si="108"/>
        <v>667123.0201751498</v>
      </c>
      <c r="T312" s="1">
        <f t="shared" si="109"/>
        <v>2779.6792507297905</v>
      </c>
      <c r="U312" s="1">
        <f t="shared" si="102"/>
        <v>669902.6994258797</v>
      </c>
      <c r="X312" s="3">
        <f t="shared" si="103"/>
        <v>310</v>
      </c>
      <c r="Y312" s="1" t="e">
        <f t="shared" si="104"/>
        <v>#REF!</v>
      </c>
      <c r="Z312" s="1" t="e">
        <f t="shared" si="89"/>
        <v>#REF!</v>
      </c>
      <c r="AA312" t="e">
        <f t="shared" si="90"/>
        <v>#REF!</v>
      </c>
      <c r="AB312"/>
      <c r="AC312" s="3">
        <f t="shared" si="105"/>
        <v>310</v>
      </c>
      <c r="AD312" s="1" t="e">
        <f t="shared" si="106"/>
        <v>#REF!</v>
      </c>
      <c r="AE312" s="1" t="e">
        <f t="shared" si="91"/>
        <v>#REF!</v>
      </c>
      <c r="AF312" s="1" t="e">
        <f t="shared" si="92"/>
        <v>#REF!</v>
      </c>
    </row>
    <row r="313" spans="3:32" ht="12.75">
      <c r="C313" s="3">
        <f t="shared" si="93"/>
        <v>311</v>
      </c>
      <c r="D313" s="1" t="e">
        <f>IF(#REF!="Ordinary",E312*(1+D$1/100),F313)</f>
        <v>#REF!</v>
      </c>
      <c r="E313" s="1" t="e">
        <f>IF(#REF!="Ordinary",D313-E$2,G313)</f>
        <v>#REF!</v>
      </c>
      <c r="F313" s="1" t="e">
        <f t="shared" si="107"/>
        <v>#REF!</v>
      </c>
      <c r="G313" s="1" t="e">
        <f t="shared" si="110"/>
        <v>#REF!</v>
      </c>
      <c r="I313" s="3">
        <f t="shared" si="94"/>
        <v>311</v>
      </c>
      <c r="J313" s="1" t="e">
        <f t="shared" si="95"/>
        <v>#REF!</v>
      </c>
      <c r="K313" s="1" t="e">
        <f t="shared" si="96"/>
        <v>#REF!</v>
      </c>
      <c r="L313"/>
      <c r="M313" s="3">
        <f t="shared" si="97"/>
        <v>311</v>
      </c>
      <c r="N313" s="1" t="e">
        <f t="shared" si="98"/>
        <v>#REF!</v>
      </c>
      <c r="O313" s="1" t="e">
        <f t="shared" si="99"/>
        <v>#REF!</v>
      </c>
      <c r="P313"/>
      <c r="Q313" s="3">
        <f t="shared" si="100"/>
        <v>311</v>
      </c>
      <c r="R313" s="3">
        <f t="shared" si="101"/>
        <v>311</v>
      </c>
      <c r="S313" s="1">
        <f t="shared" si="108"/>
        <v>670902.6994258797</v>
      </c>
      <c r="T313" s="1">
        <f t="shared" si="109"/>
        <v>2795.427914274499</v>
      </c>
      <c r="U313" s="1">
        <f t="shared" si="102"/>
        <v>673698.127340154</v>
      </c>
      <c r="X313" s="3">
        <f t="shared" si="103"/>
        <v>311</v>
      </c>
      <c r="Y313" s="1" t="e">
        <f t="shared" si="104"/>
        <v>#REF!</v>
      </c>
      <c r="Z313" s="1" t="e">
        <f t="shared" si="89"/>
        <v>#REF!</v>
      </c>
      <c r="AA313" t="e">
        <f t="shared" si="90"/>
        <v>#REF!</v>
      </c>
      <c r="AB313"/>
      <c r="AC313" s="3">
        <f t="shared" si="105"/>
        <v>311</v>
      </c>
      <c r="AD313" s="1" t="e">
        <f t="shared" si="106"/>
        <v>#REF!</v>
      </c>
      <c r="AE313" s="1" t="e">
        <f t="shared" si="91"/>
        <v>#REF!</v>
      </c>
      <c r="AF313" s="1" t="e">
        <f t="shared" si="92"/>
        <v>#REF!</v>
      </c>
    </row>
    <row r="314" spans="3:32" ht="12.75">
      <c r="C314" s="3">
        <f t="shared" si="93"/>
        <v>312</v>
      </c>
      <c r="D314" s="1" t="e">
        <f>IF(#REF!="Ordinary",E313*(1+D$1/100),F314)</f>
        <v>#REF!</v>
      </c>
      <c r="E314" s="1" t="e">
        <f>IF(#REF!="Ordinary",D314-E$2,G314)</f>
        <v>#REF!</v>
      </c>
      <c r="F314" s="1" t="e">
        <f t="shared" si="107"/>
        <v>#REF!</v>
      </c>
      <c r="G314" s="1" t="e">
        <f t="shared" si="110"/>
        <v>#REF!</v>
      </c>
      <c r="I314" s="3">
        <f t="shared" si="94"/>
        <v>312</v>
      </c>
      <c r="J314" s="1" t="e">
        <f t="shared" si="95"/>
        <v>#REF!</v>
      </c>
      <c r="K314" s="1" t="e">
        <f t="shared" si="96"/>
        <v>#REF!</v>
      </c>
      <c r="L314"/>
      <c r="M314" s="3">
        <f t="shared" si="97"/>
        <v>312</v>
      </c>
      <c r="N314" s="1" t="e">
        <f t="shared" si="98"/>
        <v>#REF!</v>
      </c>
      <c r="O314" s="1" t="e">
        <f t="shared" si="99"/>
        <v>#REF!</v>
      </c>
      <c r="P314"/>
      <c r="Q314" s="3">
        <f t="shared" si="100"/>
        <v>312</v>
      </c>
      <c r="R314" s="3">
        <f t="shared" si="101"/>
        <v>312</v>
      </c>
      <c r="S314" s="1">
        <f t="shared" si="108"/>
        <v>674698.127340154</v>
      </c>
      <c r="T314" s="1">
        <f t="shared" si="109"/>
        <v>2811.2421972506418</v>
      </c>
      <c r="U314" s="1">
        <f t="shared" si="102"/>
        <v>677509.3695374045</v>
      </c>
      <c r="X314" s="3">
        <f t="shared" si="103"/>
        <v>312</v>
      </c>
      <c r="Y314" s="1" t="e">
        <f t="shared" si="104"/>
        <v>#REF!</v>
      </c>
      <c r="Z314" s="1" t="e">
        <f t="shared" si="89"/>
        <v>#REF!</v>
      </c>
      <c r="AA314" t="e">
        <f t="shared" si="90"/>
        <v>#REF!</v>
      </c>
      <c r="AB314"/>
      <c r="AC314" s="3">
        <f t="shared" si="105"/>
        <v>312</v>
      </c>
      <c r="AD314" s="1" t="e">
        <f t="shared" si="106"/>
        <v>#REF!</v>
      </c>
      <c r="AE314" s="1" t="e">
        <f t="shared" si="91"/>
        <v>#REF!</v>
      </c>
      <c r="AF314" s="1" t="e">
        <f t="shared" si="92"/>
        <v>#REF!</v>
      </c>
    </row>
    <row r="315" spans="3:32" ht="12.75">
      <c r="C315" s="3">
        <f t="shared" si="93"/>
        <v>313</v>
      </c>
      <c r="D315" s="1" t="e">
        <f>IF(#REF!="Ordinary",E314*(1+D$1/100),F315)</f>
        <v>#REF!</v>
      </c>
      <c r="E315" s="1" t="e">
        <f>IF(#REF!="Ordinary",D315-E$2,G315)</f>
        <v>#REF!</v>
      </c>
      <c r="F315" s="1" t="e">
        <f t="shared" si="107"/>
        <v>#REF!</v>
      </c>
      <c r="G315" s="1" t="e">
        <f t="shared" si="110"/>
        <v>#REF!</v>
      </c>
      <c r="I315" s="3">
        <f t="shared" si="94"/>
        <v>313</v>
      </c>
      <c r="J315" s="1" t="e">
        <f t="shared" si="95"/>
        <v>#REF!</v>
      </c>
      <c r="K315" s="1" t="e">
        <f t="shared" si="96"/>
        <v>#REF!</v>
      </c>
      <c r="L315"/>
      <c r="M315" s="3">
        <f t="shared" si="97"/>
        <v>313</v>
      </c>
      <c r="N315" s="1" t="e">
        <f t="shared" si="98"/>
        <v>#REF!</v>
      </c>
      <c r="O315" s="1" t="e">
        <f t="shared" si="99"/>
        <v>#REF!</v>
      </c>
      <c r="P315"/>
      <c r="Q315" s="3">
        <f t="shared" si="100"/>
        <v>313</v>
      </c>
      <c r="R315" s="3">
        <f t="shared" si="101"/>
        <v>313</v>
      </c>
      <c r="S315" s="1">
        <f t="shared" si="108"/>
        <v>678509.3695374045</v>
      </c>
      <c r="T315" s="1">
        <f t="shared" si="109"/>
        <v>2827.1223730725187</v>
      </c>
      <c r="U315" s="1">
        <f t="shared" si="102"/>
        <v>681336.4919104773</v>
      </c>
      <c r="X315" s="3">
        <f t="shared" si="103"/>
        <v>313</v>
      </c>
      <c r="Y315" s="1" t="e">
        <f t="shared" si="104"/>
        <v>#REF!</v>
      </c>
      <c r="Z315" s="1" t="e">
        <f t="shared" si="89"/>
        <v>#REF!</v>
      </c>
      <c r="AA315" t="e">
        <f t="shared" si="90"/>
        <v>#REF!</v>
      </c>
      <c r="AB315"/>
      <c r="AC315" s="3">
        <f t="shared" si="105"/>
        <v>313</v>
      </c>
      <c r="AD315" s="1" t="e">
        <f t="shared" si="106"/>
        <v>#REF!</v>
      </c>
      <c r="AE315" s="1" t="e">
        <f t="shared" si="91"/>
        <v>#REF!</v>
      </c>
      <c r="AF315" s="1" t="e">
        <f t="shared" si="92"/>
        <v>#REF!</v>
      </c>
    </row>
    <row r="316" spans="3:32" ht="12.75">
      <c r="C316" s="3">
        <f t="shared" si="93"/>
        <v>314</v>
      </c>
      <c r="D316" s="1" t="e">
        <f>IF(#REF!="Ordinary",E315*(1+D$1/100),F316)</f>
        <v>#REF!</v>
      </c>
      <c r="E316" s="1" t="e">
        <f>IF(#REF!="Ordinary",D316-E$2,G316)</f>
        <v>#REF!</v>
      </c>
      <c r="F316" s="1" t="e">
        <f t="shared" si="107"/>
        <v>#REF!</v>
      </c>
      <c r="G316" s="1" t="e">
        <f t="shared" si="110"/>
        <v>#REF!</v>
      </c>
      <c r="I316" s="3">
        <f t="shared" si="94"/>
        <v>314</v>
      </c>
      <c r="J316" s="1" t="e">
        <f t="shared" si="95"/>
        <v>#REF!</v>
      </c>
      <c r="K316" s="1" t="e">
        <f t="shared" si="96"/>
        <v>#REF!</v>
      </c>
      <c r="L316"/>
      <c r="M316" s="3">
        <f t="shared" si="97"/>
        <v>314</v>
      </c>
      <c r="N316" s="1" t="e">
        <f t="shared" si="98"/>
        <v>#REF!</v>
      </c>
      <c r="O316" s="1" t="e">
        <f t="shared" si="99"/>
        <v>#REF!</v>
      </c>
      <c r="P316"/>
      <c r="Q316" s="3">
        <f t="shared" si="100"/>
        <v>314</v>
      </c>
      <c r="R316" s="3">
        <f t="shared" si="101"/>
        <v>314</v>
      </c>
      <c r="S316" s="1">
        <f t="shared" si="108"/>
        <v>682336.4919104773</v>
      </c>
      <c r="T316" s="1">
        <f t="shared" si="109"/>
        <v>2843.068716293655</v>
      </c>
      <c r="U316" s="1">
        <f t="shared" si="102"/>
        <v>685179.5606267708</v>
      </c>
      <c r="X316" s="3">
        <f t="shared" si="103"/>
        <v>314</v>
      </c>
      <c r="Y316" s="1" t="e">
        <f t="shared" si="104"/>
        <v>#REF!</v>
      </c>
      <c r="Z316" s="1" t="e">
        <f t="shared" si="89"/>
        <v>#REF!</v>
      </c>
      <c r="AA316" t="e">
        <f t="shared" si="90"/>
        <v>#REF!</v>
      </c>
      <c r="AB316"/>
      <c r="AC316" s="3">
        <f t="shared" si="105"/>
        <v>314</v>
      </c>
      <c r="AD316" s="1" t="e">
        <f t="shared" si="106"/>
        <v>#REF!</v>
      </c>
      <c r="AE316" s="1" t="e">
        <f t="shared" si="91"/>
        <v>#REF!</v>
      </c>
      <c r="AF316" s="1" t="e">
        <f t="shared" si="92"/>
        <v>#REF!</v>
      </c>
    </row>
    <row r="317" spans="3:32" ht="12.75">
      <c r="C317" s="3">
        <f t="shared" si="93"/>
        <v>315</v>
      </c>
      <c r="D317" s="1" t="e">
        <f>IF(#REF!="Ordinary",E316*(1+D$1/100),F317)</f>
        <v>#REF!</v>
      </c>
      <c r="E317" s="1" t="e">
        <f>IF(#REF!="Ordinary",D317-E$2,G317)</f>
        <v>#REF!</v>
      </c>
      <c r="F317" s="1" t="e">
        <f t="shared" si="107"/>
        <v>#REF!</v>
      </c>
      <c r="G317" s="1" t="e">
        <f t="shared" si="110"/>
        <v>#REF!</v>
      </c>
      <c r="I317" s="3">
        <f t="shared" si="94"/>
        <v>315</v>
      </c>
      <c r="J317" s="1" t="e">
        <f t="shared" si="95"/>
        <v>#REF!</v>
      </c>
      <c r="K317" s="1" t="e">
        <f t="shared" si="96"/>
        <v>#REF!</v>
      </c>
      <c r="L317"/>
      <c r="M317" s="3">
        <f t="shared" si="97"/>
        <v>315</v>
      </c>
      <c r="N317" s="1" t="e">
        <f t="shared" si="98"/>
        <v>#REF!</v>
      </c>
      <c r="O317" s="1" t="e">
        <f t="shared" si="99"/>
        <v>#REF!</v>
      </c>
      <c r="P317"/>
      <c r="Q317" s="3">
        <f t="shared" si="100"/>
        <v>315</v>
      </c>
      <c r="R317" s="3">
        <f t="shared" si="101"/>
        <v>315</v>
      </c>
      <c r="S317" s="1">
        <f t="shared" si="108"/>
        <v>686179.5606267708</v>
      </c>
      <c r="T317" s="1">
        <f t="shared" si="109"/>
        <v>2859.081502611545</v>
      </c>
      <c r="U317" s="1">
        <f t="shared" si="102"/>
        <v>689038.6421293824</v>
      </c>
      <c r="X317" s="3">
        <f t="shared" si="103"/>
        <v>315</v>
      </c>
      <c r="Y317" s="1" t="e">
        <f t="shared" si="104"/>
        <v>#REF!</v>
      </c>
      <c r="Z317" s="1" t="e">
        <f t="shared" si="89"/>
        <v>#REF!</v>
      </c>
      <c r="AA317" t="e">
        <f t="shared" si="90"/>
        <v>#REF!</v>
      </c>
      <c r="AB317"/>
      <c r="AC317" s="3">
        <f t="shared" si="105"/>
        <v>315</v>
      </c>
      <c r="AD317" s="1" t="e">
        <f t="shared" si="106"/>
        <v>#REF!</v>
      </c>
      <c r="AE317" s="1" t="e">
        <f t="shared" si="91"/>
        <v>#REF!</v>
      </c>
      <c r="AF317" s="1" t="e">
        <f t="shared" si="92"/>
        <v>#REF!</v>
      </c>
    </row>
    <row r="318" spans="3:32" ht="12.75">
      <c r="C318" s="3">
        <f t="shared" si="93"/>
        <v>316</v>
      </c>
      <c r="D318" s="1" t="e">
        <f>IF(#REF!="Ordinary",E317*(1+D$1/100),F318)</f>
        <v>#REF!</v>
      </c>
      <c r="E318" s="1" t="e">
        <f>IF(#REF!="Ordinary",D318-E$2,G318)</f>
        <v>#REF!</v>
      </c>
      <c r="F318" s="1" t="e">
        <f t="shared" si="107"/>
        <v>#REF!</v>
      </c>
      <c r="G318" s="1" t="e">
        <f t="shared" si="110"/>
        <v>#REF!</v>
      </c>
      <c r="I318" s="3">
        <f t="shared" si="94"/>
        <v>316</v>
      </c>
      <c r="J318" s="1" t="e">
        <f t="shared" si="95"/>
        <v>#REF!</v>
      </c>
      <c r="K318" s="1" t="e">
        <f t="shared" si="96"/>
        <v>#REF!</v>
      </c>
      <c r="L318"/>
      <c r="M318" s="3">
        <f t="shared" si="97"/>
        <v>316</v>
      </c>
      <c r="N318" s="1" t="e">
        <f t="shared" si="98"/>
        <v>#REF!</v>
      </c>
      <c r="O318" s="1" t="e">
        <f t="shared" si="99"/>
        <v>#REF!</v>
      </c>
      <c r="P318"/>
      <c r="Q318" s="3">
        <f t="shared" si="100"/>
        <v>316</v>
      </c>
      <c r="R318" s="3">
        <f t="shared" si="101"/>
        <v>316</v>
      </c>
      <c r="S318" s="1">
        <f t="shared" si="108"/>
        <v>690038.6421293824</v>
      </c>
      <c r="T318" s="1">
        <f t="shared" si="109"/>
        <v>2875.1610088724265</v>
      </c>
      <c r="U318" s="1">
        <f t="shared" si="102"/>
        <v>692913.803138255</v>
      </c>
      <c r="X318" s="3">
        <f t="shared" si="103"/>
        <v>316</v>
      </c>
      <c r="Y318" s="1" t="e">
        <f t="shared" si="104"/>
        <v>#REF!</v>
      </c>
      <c r="Z318" s="1" t="e">
        <f t="shared" si="89"/>
        <v>#REF!</v>
      </c>
      <c r="AA318" t="e">
        <f t="shared" si="90"/>
        <v>#REF!</v>
      </c>
      <c r="AB318"/>
      <c r="AC318" s="3">
        <f t="shared" si="105"/>
        <v>316</v>
      </c>
      <c r="AD318" s="1" t="e">
        <f t="shared" si="106"/>
        <v>#REF!</v>
      </c>
      <c r="AE318" s="1" t="e">
        <f t="shared" si="91"/>
        <v>#REF!</v>
      </c>
      <c r="AF318" s="1" t="e">
        <f t="shared" si="92"/>
        <v>#REF!</v>
      </c>
    </row>
    <row r="319" spans="3:32" ht="12.75">
      <c r="C319" s="3">
        <f t="shared" si="93"/>
        <v>317</v>
      </c>
      <c r="D319" s="1" t="e">
        <f>IF(#REF!="Ordinary",E318*(1+D$1/100),F319)</f>
        <v>#REF!</v>
      </c>
      <c r="E319" s="1" t="e">
        <f>IF(#REF!="Ordinary",D319-E$2,G319)</f>
        <v>#REF!</v>
      </c>
      <c r="F319" s="1" t="e">
        <f t="shared" si="107"/>
        <v>#REF!</v>
      </c>
      <c r="G319" s="1" t="e">
        <f t="shared" si="110"/>
        <v>#REF!</v>
      </c>
      <c r="I319" s="3">
        <f t="shared" si="94"/>
        <v>317</v>
      </c>
      <c r="J319" s="1" t="e">
        <f t="shared" si="95"/>
        <v>#REF!</v>
      </c>
      <c r="K319" s="1" t="e">
        <f t="shared" si="96"/>
        <v>#REF!</v>
      </c>
      <c r="L319"/>
      <c r="M319" s="3">
        <f t="shared" si="97"/>
        <v>317</v>
      </c>
      <c r="N319" s="1" t="e">
        <f t="shared" si="98"/>
        <v>#REF!</v>
      </c>
      <c r="O319" s="1" t="e">
        <f t="shared" si="99"/>
        <v>#REF!</v>
      </c>
      <c r="P319"/>
      <c r="Q319" s="3">
        <f t="shared" si="100"/>
        <v>317</v>
      </c>
      <c r="R319" s="3">
        <f t="shared" si="101"/>
        <v>317</v>
      </c>
      <c r="S319" s="1">
        <f t="shared" si="108"/>
        <v>693913.803138255</v>
      </c>
      <c r="T319" s="1">
        <f t="shared" si="109"/>
        <v>2891.3075130760626</v>
      </c>
      <c r="U319" s="1">
        <f t="shared" si="102"/>
        <v>696805.1106513308</v>
      </c>
      <c r="X319" s="3">
        <f t="shared" si="103"/>
        <v>317</v>
      </c>
      <c r="Y319" s="1" t="e">
        <f t="shared" si="104"/>
        <v>#REF!</v>
      </c>
      <c r="Z319" s="1" t="e">
        <f t="shared" si="89"/>
        <v>#REF!</v>
      </c>
      <c r="AA319" t="e">
        <f t="shared" si="90"/>
        <v>#REF!</v>
      </c>
      <c r="AB319"/>
      <c r="AC319" s="3">
        <f t="shared" si="105"/>
        <v>317</v>
      </c>
      <c r="AD319" s="1" t="e">
        <f t="shared" si="106"/>
        <v>#REF!</v>
      </c>
      <c r="AE319" s="1" t="e">
        <f t="shared" si="91"/>
        <v>#REF!</v>
      </c>
      <c r="AF319" s="1" t="e">
        <f t="shared" si="92"/>
        <v>#REF!</v>
      </c>
    </row>
    <row r="320" spans="3:32" ht="12.75">
      <c r="C320" s="3">
        <f t="shared" si="93"/>
        <v>318</v>
      </c>
      <c r="D320" s="1" t="e">
        <f>IF(#REF!="Ordinary",E319*(1+D$1/100),F320)</f>
        <v>#REF!</v>
      </c>
      <c r="E320" s="1" t="e">
        <f>IF(#REF!="Ordinary",D320-E$2,G320)</f>
        <v>#REF!</v>
      </c>
      <c r="F320" s="1" t="e">
        <f t="shared" si="107"/>
        <v>#REF!</v>
      </c>
      <c r="G320" s="1" t="e">
        <f t="shared" si="110"/>
        <v>#REF!</v>
      </c>
      <c r="I320" s="3">
        <f t="shared" si="94"/>
        <v>318</v>
      </c>
      <c r="J320" s="1" t="e">
        <f t="shared" si="95"/>
        <v>#REF!</v>
      </c>
      <c r="K320" s="1" t="e">
        <f t="shared" si="96"/>
        <v>#REF!</v>
      </c>
      <c r="L320"/>
      <c r="M320" s="3">
        <f t="shared" si="97"/>
        <v>318</v>
      </c>
      <c r="N320" s="1" t="e">
        <f t="shared" si="98"/>
        <v>#REF!</v>
      </c>
      <c r="O320" s="1" t="e">
        <f t="shared" si="99"/>
        <v>#REF!</v>
      </c>
      <c r="P320"/>
      <c r="Q320" s="3">
        <f t="shared" si="100"/>
        <v>318</v>
      </c>
      <c r="R320" s="3">
        <f t="shared" si="101"/>
        <v>318</v>
      </c>
      <c r="S320" s="1">
        <f t="shared" si="108"/>
        <v>697805.1106513308</v>
      </c>
      <c r="T320" s="1">
        <f t="shared" si="109"/>
        <v>2907.521294380545</v>
      </c>
      <c r="U320" s="1">
        <f t="shared" si="102"/>
        <v>700712.6319457119</v>
      </c>
      <c r="X320" s="3">
        <f t="shared" si="103"/>
        <v>318</v>
      </c>
      <c r="Y320" s="1" t="e">
        <f t="shared" si="104"/>
        <v>#REF!</v>
      </c>
      <c r="Z320" s="1" t="e">
        <f t="shared" si="89"/>
        <v>#REF!</v>
      </c>
      <c r="AA320" t="e">
        <f t="shared" si="90"/>
        <v>#REF!</v>
      </c>
      <c r="AB320"/>
      <c r="AC320" s="3">
        <f t="shared" si="105"/>
        <v>318</v>
      </c>
      <c r="AD320" s="1" t="e">
        <f t="shared" si="106"/>
        <v>#REF!</v>
      </c>
      <c r="AE320" s="1" t="e">
        <f t="shared" si="91"/>
        <v>#REF!</v>
      </c>
      <c r="AF320" s="1" t="e">
        <f t="shared" si="92"/>
        <v>#REF!</v>
      </c>
    </row>
    <row r="321" spans="3:32" ht="12.75">
      <c r="C321" s="3">
        <f t="shared" si="93"/>
        <v>319</v>
      </c>
      <c r="D321" s="1" t="e">
        <f>IF(#REF!="Ordinary",E320*(1+D$1/100),F321)</f>
        <v>#REF!</v>
      </c>
      <c r="E321" s="1" t="e">
        <f>IF(#REF!="Ordinary",D321-E$2,G321)</f>
        <v>#REF!</v>
      </c>
      <c r="F321" s="1" t="e">
        <f t="shared" si="107"/>
        <v>#REF!</v>
      </c>
      <c r="G321" s="1" t="e">
        <f t="shared" si="110"/>
        <v>#REF!</v>
      </c>
      <c r="I321" s="3">
        <f t="shared" si="94"/>
        <v>319</v>
      </c>
      <c r="J321" s="1" t="e">
        <f t="shared" si="95"/>
        <v>#REF!</v>
      </c>
      <c r="K321" s="1" t="e">
        <f t="shared" si="96"/>
        <v>#REF!</v>
      </c>
      <c r="L321"/>
      <c r="M321" s="3">
        <f t="shared" si="97"/>
        <v>319</v>
      </c>
      <c r="N321" s="1" t="e">
        <f t="shared" si="98"/>
        <v>#REF!</v>
      </c>
      <c r="O321" s="1" t="e">
        <f t="shared" si="99"/>
        <v>#REF!</v>
      </c>
      <c r="P321"/>
      <c r="Q321" s="3">
        <f t="shared" si="100"/>
        <v>319</v>
      </c>
      <c r="R321" s="3">
        <f t="shared" si="101"/>
        <v>319</v>
      </c>
      <c r="S321" s="1">
        <f t="shared" si="108"/>
        <v>701712.6319457119</v>
      </c>
      <c r="T321" s="1">
        <f t="shared" si="109"/>
        <v>2923.802633107133</v>
      </c>
      <c r="U321" s="1">
        <f t="shared" si="102"/>
        <v>704636.4345788187</v>
      </c>
      <c r="X321" s="3">
        <f t="shared" si="103"/>
        <v>319</v>
      </c>
      <c r="Y321" s="1" t="e">
        <f t="shared" si="104"/>
        <v>#REF!</v>
      </c>
      <c r="Z321" s="1" t="e">
        <f t="shared" si="89"/>
        <v>#REF!</v>
      </c>
      <c r="AA321" t="e">
        <f t="shared" si="90"/>
        <v>#REF!</v>
      </c>
      <c r="AB321"/>
      <c r="AC321" s="3">
        <f t="shared" si="105"/>
        <v>319</v>
      </c>
      <c r="AD321" s="1" t="e">
        <f t="shared" si="106"/>
        <v>#REF!</v>
      </c>
      <c r="AE321" s="1" t="e">
        <f t="shared" si="91"/>
        <v>#REF!</v>
      </c>
      <c r="AF321" s="1" t="e">
        <f t="shared" si="92"/>
        <v>#REF!</v>
      </c>
    </row>
    <row r="322" spans="3:32" ht="12.75">
      <c r="C322" s="3">
        <f t="shared" si="93"/>
        <v>320</v>
      </c>
      <c r="D322" s="1" t="e">
        <f>IF(#REF!="Ordinary",E321*(1+D$1/100),F322)</f>
        <v>#REF!</v>
      </c>
      <c r="E322" s="1" t="e">
        <f>IF(#REF!="Ordinary",D322-E$2,G322)</f>
        <v>#REF!</v>
      </c>
      <c r="F322" s="1" t="e">
        <f t="shared" si="107"/>
        <v>#REF!</v>
      </c>
      <c r="G322" s="1" t="e">
        <f t="shared" si="110"/>
        <v>#REF!</v>
      </c>
      <c r="I322" s="3">
        <f t="shared" si="94"/>
        <v>320</v>
      </c>
      <c r="J322" s="1" t="e">
        <f t="shared" si="95"/>
        <v>#REF!</v>
      </c>
      <c r="K322" s="1" t="e">
        <f t="shared" si="96"/>
        <v>#REF!</v>
      </c>
      <c r="L322"/>
      <c r="M322" s="3">
        <f t="shared" si="97"/>
        <v>320</v>
      </c>
      <c r="N322" s="1" t="e">
        <f t="shared" si="98"/>
        <v>#REF!</v>
      </c>
      <c r="O322" s="1" t="e">
        <f t="shared" si="99"/>
        <v>#REF!</v>
      </c>
      <c r="P322"/>
      <c r="Q322" s="3">
        <f t="shared" si="100"/>
        <v>320</v>
      </c>
      <c r="R322" s="3">
        <f t="shared" si="101"/>
        <v>320</v>
      </c>
      <c r="S322" s="1">
        <f t="shared" si="108"/>
        <v>705636.4345788187</v>
      </c>
      <c r="T322" s="1">
        <f t="shared" si="109"/>
        <v>2940.151810745078</v>
      </c>
      <c r="U322" s="1">
        <f t="shared" si="102"/>
        <v>708576.5863895639</v>
      </c>
      <c r="X322" s="3">
        <f t="shared" si="103"/>
        <v>320</v>
      </c>
      <c r="Y322" s="1" t="e">
        <f t="shared" si="104"/>
        <v>#REF!</v>
      </c>
      <c r="Z322" s="1" t="e">
        <f t="shared" si="89"/>
        <v>#REF!</v>
      </c>
      <c r="AA322" t="e">
        <f t="shared" si="90"/>
        <v>#REF!</v>
      </c>
      <c r="AB322"/>
      <c r="AC322" s="3">
        <f t="shared" si="105"/>
        <v>320</v>
      </c>
      <c r="AD322" s="1" t="e">
        <f t="shared" si="106"/>
        <v>#REF!</v>
      </c>
      <c r="AE322" s="1" t="e">
        <f t="shared" si="91"/>
        <v>#REF!</v>
      </c>
      <c r="AF322" s="1" t="e">
        <f t="shared" si="92"/>
        <v>#REF!</v>
      </c>
    </row>
    <row r="323" spans="3:32" ht="12.75">
      <c r="C323" s="3">
        <f t="shared" si="93"/>
        <v>321</v>
      </c>
      <c r="D323" s="1" t="e">
        <f>IF(#REF!="Ordinary",E322*(1+D$1/100),F323)</f>
        <v>#REF!</v>
      </c>
      <c r="E323" s="1" t="e">
        <f>IF(#REF!="Ordinary",D323-E$2,G323)</f>
        <v>#REF!</v>
      </c>
      <c r="F323" s="1" t="e">
        <f t="shared" si="107"/>
        <v>#REF!</v>
      </c>
      <c r="G323" s="1" t="e">
        <f t="shared" si="110"/>
        <v>#REF!</v>
      </c>
      <c r="I323" s="3">
        <f t="shared" si="94"/>
        <v>321</v>
      </c>
      <c r="J323" s="1" t="e">
        <f t="shared" si="95"/>
        <v>#REF!</v>
      </c>
      <c r="K323" s="1" t="e">
        <f t="shared" si="96"/>
        <v>#REF!</v>
      </c>
      <c r="L323"/>
      <c r="M323" s="3">
        <f t="shared" si="97"/>
        <v>321</v>
      </c>
      <c r="N323" s="1" t="e">
        <f t="shared" si="98"/>
        <v>#REF!</v>
      </c>
      <c r="O323" s="1" t="e">
        <f t="shared" si="99"/>
        <v>#REF!</v>
      </c>
      <c r="P323"/>
      <c r="Q323" s="3">
        <f t="shared" si="100"/>
        <v>321</v>
      </c>
      <c r="R323" s="3">
        <f t="shared" si="101"/>
        <v>321</v>
      </c>
      <c r="S323" s="1">
        <f t="shared" si="108"/>
        <v>709576.5863895639</v>
      </c>
      <c r="T323" s="1">
        <f t="shared" si="109"/>
        <v>2956.569109956516</v>
      </c>
      <c r="U323" s="1">
        <f t="shared" si="102"/>
        <v>712533.1554995204</v>
      </c>
      <c r="X323" s="3">
        <f t="shared" si="103"/>
        <v>321</v>
      </c>
      <c r="Y323" s="1" t="e">
        <f t="shared" si="104"/>
        <v>#REF!</v>
      </c>
      <c r="Z323" s="1" t="e">
        <f aca="true" t="shared" si="111" ref="Z323:Z386">ROUND(Y$2*AA323,2)</f>
        <v>#REF!</v>
      </c>
      <c r="AA323" t="e">
        <f aca="true" t="shared" si="112" ref="AA323:AA386">IF(X$1="","",(1-(1+Y$2)^(X323-X$1))/(1-(1+Y$2)^(-X$1))*Z$1)</f>
        <v>#REF!</v>
      </c>
      <c r="AB323"/>
      <c r="AC323" s="3">
        <f t="shared" si="105"/>
        <v>321</v>
      </c>
      <c r="AD323" s="1" t="e">
        <f t="shared" si="106"/>
        <v>#REF!</v>
      </c>
      <c r="AE323" s="1" t="e">
        <f aca="true" t="shared" si="113" ref="AE323:AE386">ROUND(AE$2*AF323,2)</f>
        <v>#REF!</v>
      </c>
      <c r="AF323" s="1" t="e">
        <f aca="true" t="shared" si="114" ref="AF323:AF386">AF$1*(1-(1+AE$2)^(AC323-AC$1))/(1-(1+AE$2)^(-AC$1))</f>
        <v>#REF!</v>
      </c>
    </row>
    <row r="324" spans="3:32" ht="12.75">
      <c r="C324" s="3">
        <f aca="true" t="shared" si="115" ref="C324:C387">C323+1</f>
        <v>322</v>
      </c>
      <c r="D324" s="1" t="e">
        <f>IF(#REF!="Ordinary",E323*(1+D$1/100),F324)</f>
        <v>#REF!</v>
      </c>
      <c r="E324" s="1" t="e">
        <f>IF(#REF!="Ordinary",D324-E$2,G324)</f>
        <v>#REF!</v>
      </c>
      <c r="F324" s="1" t="e">
        <f t="shared" si="107"/>
        <v>#REF!</v>
      </c>
      <c r="G324" s="1" t="e">
        <f t="shared" si="110"/>
        <v>#REF!</v>
      </c>
      <c r="I324" s="3">
        <f aca="true" t="shared" si="116" ref="I324:I387">I323+1</f>
        <v>322</v>
      </c>
      <c r="J324" s="1" t="e">
        <f aca="true" t="shared" si="117" ref="J324:J387">K323</f>
        <v>#REF!</v>
      </c>
      <c r="K324" s="1" t="e">
        <f aca="true" t="shared" si="118" ref="K324:K387">K$2*(1+J$1)^I324</f>
        <v>#REF!</v>
      </c>
      <c r="L324"/>
      <c r="M324" s="3">
        <f aca="true" t="shared" si="119" ref="M324:M387">M323+1</f>
        <v>322</v>
      </c>
      <c r="N324" s="1" t="e">
        <f aca="true" t="shared" si="120" ref="N324:N387">O323</f>
        <v>#REF!</v>
      </c>
      <c r="O324" s="1" t="e">
        <f aca="true" t="shared" si="121" ref="O324:O387">O$2*(1+N$1)^M324</f>
        <v>#REF!</v>
      </c>
      <c r="P324"/>
      <c r="Q324" s="3">
        <f aca="true" t="shared" si="122" ref="Q324:Q387">Q323+1</f>
        <v>322</v>
      </c>
      <c r="R324" s="3">
        <f aca="true" t="shared" si="123" ref="R324:R387">IF(A$5=1,Q324*12,IF(A$5=2,Q324*6,IF(A$5=4,Q324*3,Q324)))</f>
        <v>322</v>
      </c>
      <c r="S324" s="1">
        <f t="shared" si="108"/>
        <v>713533.1554995204</v>
      </c>
      <c r="T324" s="1">
        <f t="shared" si="109"/>
        <v>2973.054814581335</v>
      </c>
      <c r="U324" s="1">
        <f aca="true" t="shared" si="124" ref="U324:U387">T$1*(1+S$2)^Q324+S$1*(((1+S$2)^(Q324+1)-(1+S$2))/S$2)</f>
        <v>716506.2103141018</v>
      </c>
      <c r="X324" s="3">
        <f aca="true" t="shared" si="125" ref="X324:X387">X323+1</f>
        <v>322</v>
      </c>
      <c r="Y324" s="1" t="e">
        <f aca="true" t="shared" si="126" ref="Y324:Y387">Y323</f>
        <v>#REF!</v>
      </c>
      <c r="Z324" s="1" t="e">
        <f t="shared" si="111"/>
        <v>#REF!</v>
      </c>
      <c r="AA324" t="e">
        <f t="shared" si="112"/>
        <v>#REF!</v>
      </c>
      <c r="AB324"/>
      <c r="AC324" s="3">
        <f aca="true" t="shared" si="127" ref="AC324:AC387">AC323+1</f>
        <v>322</v>
      </c>
      <c r="AD324" s="1" t="e">
        <f aca="true" t="shared" si="128" ref="AD324:AD387">AD323</f>
        <v>#REF!</v>
      </c>
      <c r="AE324" s="1" t="e">
        <f t="shared" si="113"/>
        <v>#REF!</v>
      </c>
      <c r="AF324" s="1" t="e">
        <f t="shared" si="114"/>
        <v>#REF!</v>
      </c>
    </row>
    <row r="325" spans="3:32" ht="12.75">
      <c r="C325" s="3">
        <f t="shared" si="115"/>
        <v>323</v>
      </c>
      <c r="D325" s="1" t="e">
        <f>IF(#REF!="Ordinary",E324*(1+D$1/100),F325)</f>
        <v>#REF!</v>
      </c>
      <c r="E325" s="1" t="e">
        <f>IF(#REF!="Ordinary",D325-E$2,G325)</f>
        <v>#REF!</v>
      </c>
      <c r="F325" s="1" t="e">
        <f aca="true" t="shared" si="129" ref="F325:F388">G324*(1+F$1/100)</f>
        <v>#REF!</v>
      </c>
      <c r="G325" s="1" t="e">
        <f t="shared" si="110"/>
        <v>#REF!</v>
      </c>
      <c r="I325" s="3">
        <f t="shared" si="116"/>
        <v>323</v>
      </c>
      <c r="J325" s="1" t="e">
        <f t="shared" si="117"/>
        <v>#REF!</v>
      </c>
      <c r="K325" s="1" t="e">
        <f t="shared" si="118"/>
        <v>#REF!</v>
      </c>
      <c r="L325"/>
      <c r="M325" s="3">
        <f t="shared" si="119"/>
        <v>323</v>
      </c>
      <c r="N325" s="1" t="e">
        <f t="shared" si="120"/>
        <v>#REF!</v>
      </c>
      <c r="O325" s="1" t="e">
        <f t="shared" si="121"/>
        <v>#REF!</v>
      </c>
      <c r="P325"/>
      <c r="Q325" s="3">
        <f t="shared" si="122"/>
        <v>323</v>
      </c>
      <c r="R325" s="3">
        <f t="shared" si="123"/>
        <v>323</v>
      </c>
      <c r="S325" s="1">
        <f aca="true" t="shared" si="130" ref="S325:S388">S$1+U324</f>
        <v>717506.2103141018</v>
      </c>
      <c r="T325" s="1">
        <f aca="true" t="shared" si="131" ref="T325:T388">S$2*S325</f>
        <v>2989.6092096420907</v>
      </c>
      <c r="U325" s="1">
        <f t="shared" si="124"/>
        <v>720495.8195237439</v>
      </c>
      <c r="X325" s="3">
        <f t="shared" si="125"/>
        <v>323</v>
      </c>
      <c r="Y325" s="1" t="e">
        <f t="shared" si="126"/>
        <v>#REF!</v>
      </c>
      <c r="Z325" s="1" t="e">
        <f t="shared" si="111"/>
        <v>#REF!</v>
      </c>
      <c r="AA325" t="e">
        <f t="shared" si="112"/>
        <v>#REF!</v>
      </c>
      <c r="AB325"/>
      <c r="AC325" s="3">
        <f t="shared" si="127"/>
        <v>323</v>
      </c>
      <c r="AD325" s="1" t="e">
        <f t="shared" si="128"/>
        <v>#REF!</v>
      </c>
      <c r="AE325" s="1" t="e">
        <f t="shared" si="113"/>
        <v>#REF!</v>
      </c>
      <c r="AF325" s="1" t="e">
        <f t="shared" si="114"/>
        <v>#REF!</v>
      </c>
    </row>
    <row r="326" spans="3:32" ht="12.75">
      <c r="C326" s="3">
        <f t="shared" si="115"/>
        <v>324</v>
      </c>
      <c r="D326" s="1" t="e">
        <f>IF(#REF!="Ordinary",E325*(1+D$1/100),F326)</f>
        <v>#REF!</v>
      </c>
      <c r="E326" s="1" t="e">
        <f>IF(#REF!="Ordinary",D326-E$2,G326)</f>
        <v>#REF!</v>
      </c>
      <c r="F326" s="1" t="e">
        <f t="shared" si="129"/>
        <v>#REF!</v>
      </c>
      <c r="G326" s="1" t="e">
        <f t="shared" si="110"/>
        <v>#REF!</v>
      </c>
      <c r="I326" s="3">
        <f t="shared" si="116"/>
        <v>324</v>
      </c>
      <c r="J326" s="1" t="e">
        <f t="shared" si="117"/>
        <v>#REF!</v>
      </c>
      <c r="K326" s="1" t="e">
        <f t="shared" si="118"/>
        <v>#REF!</v>
      </c>
      <c r="L326"/>
      <c r="M326" s="3">
        <f t="shared" si="119"/>
        <v>324</v>
      </c>
      <c r="N326" s="1" t="e">
        <f t="shared" si="120"/>
        <v>#REF!</v>
      </c>
      <c r="O326" s="1" t="e">
        <f t="shared" si="121"/>
        <v>#REF!</v>
      </c>
      <c r="P326"/>
      <c r="Q326" s="3">
        <f t="shared" si="122"/>
        <v>324</v>
      </c>
      <c r="R326" s="3">
        <f t="shared" si="123"/>
        <v>324</v>
      </c>
      <c r="S326" s="1">
        <f t="shared" si="130"/>
        <v>721495.8195237439</v>
      </c>
      <c r="T326" s="1">
        <f t="shared" si="131"/>
        <v>3006.232581348933</v>
      </c>
      <c r="U326" s="1">
        <f t="shared" si="124"/>
        <v>724502.0521050924</v>
      </c>
      <c r="X326" s="3">
        <f t="shared" si="125"/>
        <v>324</v>
      </c>
      <c r="Y326" s="1" t="e">
        <f t="shared" si="126"/>
        <v>#REF!</v>
      </c>
      <c r="Z326" s="1" t="e">
        <f t="shared" si="111"/>
        <v>#REF!</v>
      </c>
      <c r="AA326" t="e">
        <f t="shared" si="112"/>
        <v>#REF!</v>
      </c>
      <c r="AB326"/>
      <c r="AC326" s="3">
        <f t="shared" si="127"/>
        <v>324</v>
      </c>
      <c r="AD326" s="1" t="e">
        <f t="shared" si="128"/>
        <v>#REF!</v>
      </c>
      <c r="AE326" s="1" t="e">
        <f t="shared" si="113"/>
        <v>#REF!</v>
      </c>
      <c r="AF326" s="1" t="e">
        <f t="shared" si="114"/>
        <v>#REF!</v>
      </c>
    </row>
    <row r="327" spans="3:32" ht="12.75">
      <c r="C327" s="3">
        <f t="shared" si="115"/>
        <v>325</v>
      </c>
      <c r="D327" s="1" t="e">
        <f>IF(#REF!="Ordinary",E326*(1+D$1/100),F327)</f>
        <v>#REF!</v>
      </c>
      <c r="E327" s="1" t="e">
        <f>IF(#REF!="Ordinary",D327-E$2,G327)</f>
        <v>#REF!</v>
      </c>
      <c r="F327" s="1" t="e">
        <f t="shared" si="129"/>
        <v>#REF!</v>
      </c>
      <c r="G327" s="1" t="e">
        <f t="shared" si="110"/>
        <v>#REF!</v>
      </c>
      <c r="I327" s="3">
        <f t="shared" si="116"/>
        <v>325</v>
      </c>
      <c r="J327" s="1" t="e">
        <f t="shared" si="117"/>
        <v>#REF!</v>
      </c>
      <c r="K327" s="1" t="e">
        <f t="shared" si="118"/>
        <v>#REF!</v>
      </c>
      <c r="L327"/>
      <c r="M327" s="3">
        <f t="shared" si="119"/>
        <v>325</v>
      </c>
      <c r="N327" s="1" t="e">
        <f t="shared" si="120"/>
        <v>#REF!</v>
      </c>
      <c r="O327" s="1" t="e">
        <f t="shared" si="121"/>
        <v>#REF!</v>
      </c>
      <c r="P327"/>
      <c r="Q327" s="3">
        <f t="shared" si="122"/>
        <v>325</v>
      </c>
      <c r="R327" s="3">
        <f t="shared" si="123"/>
        <v>325</v>
      </c>
      <c r="S327" s="1">
        <f t="shared" si="130"/>
        <v>725502.0521050924</v>
      </c>
      <c r="T327" s="1">
        <f t="shared" si="131"/>
        <v>3022.925217104552</v>
      </c>
      <c r="U327" s="1">
        <f t="shared" si="124"/>
        <v>728524.9773221973</v>
      </c>
      <c r="X327" s="3">
        <f t="shared" si="125"/>
        <v>325</v>
      </c>
      <c r="Y327" s="1" t="e">
        <f t="shared" si="126"/>
        <v>#REF!</v>
      </c>
      <c r="Z327" s="1" t="e">
        <f t="shared" si="111"/>
        <v>#REF!</v>
      </c>
      <c r="AA327" t="e">
        <f t="shared" si="112"/>
        <v>#REF!</v>
      </c>
      <c r="AB327"/>
      <c r="AC327" s="3">
        <f t="shared" si="127"/>
        <v>325</v>
      </c>
      <c r="AD327" s="1" t="e">
        <f t="shared" si="128"/>
        <v>#REF!</v>
      </c>
      <c r="AE327" s="1" t="e">
        <f t="shared" si="113"/>
        <v>#REF!</v>
      </c>
      <c r="AF327" s="1" t="e">
        <f t="shared" si="114"/>
        <v>#REF!</v>
      </c>
    </row>
    <row r="328" spans="3:32" ht="12.75">
      <c r="C328" s="3">
        <f t="shared" si="115"/>
        <v>326</v>
      </c>
      <c r="D328" s="1" t="e">
        <f>IF(#REF!="Ordinary",E327*(1+D$1/100),F328)</f>
        <v>#REF!</v>
      </c>
      <c r="E328" s="1" t="e">
        <f>IF(#REF!="Ordinary",D328-E$2,G328)</f>
        <v>#REF!</v>
      </c>
      <c r="F328" s="1" t="e">
        <f t="shared" si="129"/>
        <v>#REF!</v>
      </c>
      <c r="G328" s="1" t="e">
        <f t="shared" si="110"/>
        <v>#REF!</v>
      </c>
      <c r="I328" s="3">
        <f t="shared" si="116"/>
        <v>326</v>
      </c>
      <c r="J328" s="1" t="e">
        <f t="shared" si="117"/>
        <v>#REF!</v>
      </c>
      <c r="K328" s="1" t="e">
        <f t="shared" si="118"/>
        <v>#REF!</v>
      </c>
      <c r="L328"/>
      <c r="M328" s="3">
        <f t="shared" si="119"/>
        <v>326</v>
      </c>
      <c r="N328" s="1" t="e">
        <f t="shared" si="120"/>
        <v>#REF!</v>
      </c>
      <c r="O328" s="1" t="e">
        <f t="shared" si="121"/>
        <v>#REF!</v>
      </c>
      <c r="P328"/>
      <c r="Q328" s="3">
        <f t="shared" si="122"/>
        <v>326</v>
      </c>
      <c r="R328" s="3">
        <f t="shared" si="123"/>
        <v>326</v>
      </c>
      <c r="S328" s="1">
        <f t="shared" si="130"/>
        <v>729524.9773221973</v>
      </c>
      <c r="T328" s="1">
        <f t="shared" si="131"/>
        <v>3039.6874055091553</v>
      </c>
      <c r="U328" s="1">
        <f t="shared" si="124"/>
        <v>732564.6647277067</v>
      </c>
      <c r="X328" s="3">
        <f t="shared" si="125"/>
        <v>326</v>
      </c>
      <c r="Y328" s="1" t="e">
        <f t="shared" si="126"/>
        <v>#REF!</v>
      </c>
      <c r="Z328" s="1" t="e">
        <f t="shared" si="111"/>
        <v>#REF!</v>
      </c>
      <c r="AA328" t="e">
        <f t="shared" si="112"/>
        <v>#REF!</v>
      </c>
      <c r="AB328"/>
      <c r="AC328" s="3">
        <f t="shared" si="127"/>
        <v>326</v>
      </c>
      <c r="AD328" s="1" t="e">
        <f t="shared" si="128"/>
        <v>#REF!</v>
      </c>
      <c r="AE328" s="1" t="e">
        <f t="shared" si="113"/>
        <v>#REF!</v>
      </c>
      <c r="AF328" s="1" t="e">
        <f t="shared" si="114"/>
        <v>#REF!</v>
      </c>
    </row>
    <row r="329" spans="3:32" ht="12.75">
      <c r="C329" s="3">
        <f t="shared" si="115"/>
        <v>327</v>
      </c>
      <c r="D329" s="1" t="e">
        <f>IF(#REF!="Ordinary",E328*(1+D$1/100),F329)</f>
        <v>#REF!</v>
      </c>
      <c r="E329" s="1" t="e">
        <f>IF(#REF!="Ordinary",D329-E$2,G329)</f>
        <v>#REF!</v>
      </c>
      <c r="F329" s="1" t="e">
        <f t="shared" si="129"/>
        <v>#REF!</v>
      </c>
      <c r="G329" s="1" t="e">
        <f t="shared" si="110"/>
        <v>#REF!</v>
      </c>
      <c r="I329" s="3">
        <f t="shared" si="116"/>
        <v>327</v>
      </c>
      <c r="J329" s="1" t="e">
        <f t="shared" si="117"/>
        <v>#REF!</v>
      </c>
      <c r="K329" s="1" t="e">
        <f t="shared" si="118"/>
        <v>#REF!</v>
      </c>
      <c r="L329"/>
      <c r="M329" s="3">
        <f t="shared" si="119"/>
        <v>327</v>
      </c>
      <c r="N329" s="1" t="e">
        <f t="shared" si="120"/>
        <v>#REF!</v>
      </c>
      <c r="O329" s="1" t="e">
        <f t="shared" si="121"/>
        <v>#REF!</v>
      </c>
      <c r="P329"/>
      <c r="Q329" s="3">
        <f t="shared" si="122"/>
        <v>327</v>
      </c>
      <c r="R329" s="3">
        <f t="shared" si="123"/>
        <v>327</v>
      </c>
      <c r="S329" s="1">
        <f t="shared" si="130"/>
        <v>733564.6647277067</v>
      </c>
      <c r="T329" s="1">
        <f t="shared" si="131"/>
        <v>3056.5194363654446</v>
      </c>
      <c r="U329" s="1">
        <f t="shared" si="124"/>
        <v>736621.1841640718</v>
      </c>
      <c r="X329" s="3">
        <f t="shared" si="125"/>
        <v>327</v>
      </c>
      <c r="Y329" s="1" t="e">
        <f t="shared" si="126"/>
        <v>#REF!</v>
      </c>
      <c r="Z329" s="1" t="e">
        <f t="shared" si="111"/>
        <v>#REF!</v>
      </c>
      <c r="AA329" t="e">
        <f t="shared" si="112"/>
        <v>#REF!</v>
      </c>
      <c r="AB329"/>
      <c r="AC329" s="3">
        <f t="shared" si="127"/>
        <v>327</v>
      </c>
      <c r="AD329" s="1" t="e">
        <f t="shared" si="128"/>
        <v>#REF!</v>
      </c>
      <c r="AE329" s="1" t="e">
        <f t="shared" si="113"/>
        <v>#REF!</v>
      </c>
      <c r="AF329" s="1" t="e">
        <f t="shared" si="114"/>
        <v>#REF!</v>
      </c>
    </row>
    <row r="330" spans="3:32" ht="12.75">
      <c r="C330" s="3">
        <f t="shared" si="115"/>
        <v>328</v>
      </c>
      <c r="D330" s="1" t="e">
        <f>IF(#REF!="Ordinary",E329*(1+D$1/100),F330)</f>
        <v>#REF!</v>
      </c>
      <c r="E330" s="1" t="e">
        <f>IF(#REF!="Ordinary",D330-E$2,G330)</f>
        <v>#REF!</v>
      </c>
      <c r="F330" s="1" t="e">
        <f t="shared" si="129"/>
        <v>#REF!</v>
      </c>
      <c r="G330" s="1" t="e">
        <f t="shared" si="110"/>
        <v>#REF!</v>
      </c>
      <c r="I330" s="3">
        <f t="shared" si="116"/>
        <v>328</v>
      </c>
      <c r="J330" s="1" t="e">
        <f t="shared" si="117"/>
        <v>#REF!</v>
      </c>
      <c r="K330" s="1" t="e">
        <f t="shared" si="118"/>
        <v>#REF!</v>
      </c>
      <c r="L330"/>
      <c r="M330" s="3">
        <f t="shared" si="119"/>
        <v>328</v>
      </c>
      <c r="N330" s="1" t="e">
        <f t="shared" si="120"/>
        <v>#REF!</v>
      </c>
      <c r="O330" s="1" t="e">
        <f t="shared" si="121"/>
        <v>#REF!</v>
      </c>
      <c r="P330"/>
      <c r="Q330" s="3">
        <f t="shared" si="122"/>
        <v>328</v>
      </c>
      <c r="R330" s="3">
        <f t="shared" si="123"/>
        <v>328</v>
      </c>
      <c r="S330" s="1">
        <f t="shared" si="130"/>
        <v>737621.1841640718</v>
      </c>
      <c r="T330" s="1">
        <f t="shared" si="131"/>
        <v>3073.4216006836323</v>
      </c>
      <c r="U330" s="1">
        <f t="shared" si="124"/>
        <v>740694.6057647556</v>
      </c>
      <c r="X330" s="3">
        <f t="shared" si="125"/>
        <v>328</v>
      </c>
      <c r="Y330" s="1" t="e">
        <f t="shared" si="126"/>
        <v>#REF!</v>
      </c>
      <c r="Z330" s="1" t="e">
        <f t="shared" si="111"/>
        <v>#REF!</v>
      </c>
      <c r="AA330" t="e">
        <f t="shared" si="112"/>
        <v>#REF!</v>
      </c>
      <c r="AB330"/>
      <c r="AC330" s="3">
        <f t="shared" si="127"/>
        <v>328</v>
      </c>
      <c r="AD330" s="1" t="e">
        <f t="shared" si="128"/>
        <v>#REF!</v>
      </c>
      <c r="AE330" s="1" t="e">
        <f t="shared" si="113"/>
        <v>#REF!</v>
      </c>
      <c r="AF330" s="1" t="e">
        <f t="shared" si="114"/>
        <v>#REF!</v>
      </c>
    </row>
    <row r="331" spans="3:32" ht="12.75">
      <c r="C331" s="3">
        <f t="shared" si="115"/>
        <v>329</v>
      </c>
      <c r="D331" s="1" t="e">
        <f>IF(#REF!="Ordinary",E330*(1+D$1/100),F331)</f>
        <v>#REF!</v>
      </c>
      <c r="E331" s="1" t="e">
        <f>IF(#REF!="Ordinary",D331-E$2,G331)</f>
        <v>#REF!</v>
      </c>
      <c r="F331" s="1" t="e">
        <f t="shared" si="129"/>
        <v>#REF!</v>
      </c>
      <c r="G331" s="1" t="e">
        <f t="shared" si="110"/>
        <v>#REF!</v>
      </c>
      <c r="I331" s="3">
        <f t="shared" si="116"/>
        <v>329</v>
      </c>
      <c r="J331" s="1" t="e">
        <f t="shared" si="117"/>
        <v>#REF!</v>
      </c>
      <c r="K331" s="1" t="e">
        <f t="shared" si="118"/>
        <v>#REF!</v>
      </c>
      <c r="L331"/>
      <c r="M331" s="3">
        <f t="shared" si="119"/>
        <v>329</v>
      </c>
      <c r="N331" s="1" t="e">
        <f t="shared" si="120"/>
        <v>#REF!</v>
      </c>
      <c r="O331" s="1" t="e">
        <f t="shared" si="121"/>
        <v>#REF!</v>
      </c>
      <c r="P331"/>
      <c r="Q331" s="3">
        <f t="shared" si="122"/>
        <v>329</v>
      </c>
      <c r="R331" s="3">
        <f t="shared" si="123"/>
        <v>329</v>
      </c>
      <c r="S331" s="1">
        <f t="shared" si="130"/>
        <v>741694.6057647556</v>
      </c>
      <c r="T331" s="1">
        <f t="shared" si="131"/>
        <v>3090.3941906864816</v>
      </c>
      <c r="U331" s="1">
        <f t="shared" si="124"/>
        <v>744784.9999554423</v>
      </c>
      <c r="X331" s="3">
        <f t="shared" si="125"/>
        <v>329</v>
      </c>
      <c r="Y331" s="1" t="e">
        <f t="shared" si="126"/>
        <v>#REF!</v>
      </c>
      <c r="Z331" s="1" t="e">
        <f t="shared" si="111"/>
        <v>#REF!</v>
      </c>
      <c r="AA331" t="e">
        <f t="shared" si="112"/>
        <v>#REF!</v>
      </c>
      <c r="AB331"/>
      <c r="AC331" s="3">
        <f t="shared" si="127"/>
        <v>329</v>
      </c>
      <c r="AD331" s="1" t="e">
        <f t="shared" si="128"/>
        <v>#REF!</v>
      </c>
      <c r="AE331" s="1" t="e">
        <f t="shared" si="113"/>
        <v>#REF!</v>
      </c>
      <c r="AF331" s="1" t="e">
        <f t="shared" si="114"/>
        <v>#REF!</v>
      </c>
    </row>
    <row r="332" spans="3:32" ht="12.75">
      <c r="C332" s="3">
        <f t="shared" si="115"/>
        <v>330</v>
      </c>
      <c r="D332" s="1" t="e">
        <f>IF(#REF!="Ordinary",E331*(1+D$1/100),F332)</f>
        <v>#REF!</v>
      </c>
      <c r="E332" s="1" t="e">
        <f>IF(#REF!="Ordinary",D332-E$2,G332)</f>
        <v>#REF!</v>
      </c>
      <c r="F332" s="1" t="e">
        <f t="shared" si="129"/>
        <v>#REF!</v>
      </c>
      <c r="G332" s="1" t="e">
        <f t="shared" si="110"/>
        <v>#REF!</v>
      </c>
      <c r="I332" s="3">
        <f t="shared" si="116"/>
        <v>330</v>
      </c>
      <c r="J332" s="1" t="e">
        <f t="shared" si="117"/>
        <v>#REF!</v>
      </c>
      <c r="K332" s="1" t="e">
        <f t="shared" si="118"/>
        <v>#REF!</v>
      </c>
      <c r="L332"/>
      <c r="M332" s="3">
        <f t="shared" si="119"/>
        <v>330</v>
      </c>
      <c r="N332" s="1" t="e">
        <f t="shared" si="120"/>
        <v>#REF!</v>
      </c>
      <c r="O332" s="1" t="e">
        <f t="shared" si="121"/>
        <v>#REF!</v>
      </c>
      <c r="P332"/>
      <c r="Q332" s="3">
        <f t="shared" si="122"/>
        <v>330</v>
      </c>
      <c r="R332" s="3">
        <f t="shared" si="123"/>
        <v>330</v>
      </c>
      <c r="S332" s="1">
        <f t="shared" si="130"/>
        <v>745784.9999554423</v>
      </c>
      <c r="T332" s="1">
        <f t="shared" si="131"/>
        <v>3107.4374998143426</v>
      </c>
      <c r="U332" s="1">
        <f t="shared" si="124"/>
        <v>748892.4374552562</v>
      </c>
      <c r="X332" s="3">
        <f t="shared" si="125"/>
        <v>330</v>
      </c>
      <c r="Y332" s="1" t="e">
        <f t="shared" si="126"/>
        <v>#REF!</v>
      </c>
      <c r="Z332" s="1" t="e">
        <f t="shared" si="111"/>
        <v>#REF!</v>
      </c>
      <c r="AA332" t="e">
        <f t="shared" si="112"/>
        <v>#REF!</v>
      </c>
      <c r="AB332"/>
      <c r="AC332" s="3">
        <f t="shared" si="127"/>
        <v>330</v>
      </c>
      <c r="AD332" s="1" t="e">
        <f t="shared" si="128"/>
        <v>#REF!</v>
      </c>
      <c r="AE332" s="1" t="e">
        <f t="shared" si="113"/>
        <v>#REF!</v>
      </c>
      <c r="AF332" s="1" t="e">
        <f t="shared" si="114"/>
        <v>#REF!</v>
      </c>
    </row>
    <row r="333" spans="3:32" ht="12.75">
      <c r="C333" s="3">
        <f t="shared" si="115"/>
        <v>331</v>
      </c>
      <c r="D333" s="1" t="e">
        <f>IF(#REF!="Ordinary",E332*(1+D$1/100),F333)</f>
        <v>#REF!</v>
      </c>
      <c r="E333" s="1" t="e">
        <f>IF(#REF!="Ordinary",D333-E$2,G333)</f>
        <v>#REF!</v>
      </c>
      <c r="F333" s="1" t="e">
        <f t="shared" si="129"/>
        <v>#REF!</v>
      </c>
      <c r="G333" s="1" t="e">
        <f aca="true" t="shared" si="132" ref="G333:G396">F333-G$2</f>
        <v>#REF!</v>
      </c>
      <c r="I333" s="3">
        <f t="shared" si="116"/>
        <v>331</v>
      </c>
      <c r="J333" s="1" t="e">
        <f t="shared" si="117"/>
        <v>#REF!</v>
      </c>
      <c r="K333" s="1" t="e">
        <f t="shared" si="118"/>
        <v>#REF!</v>
      </c>
      <c r="L333"/>
      <c r="M333" s="3">
        <f t="shared" si="119"/>
        <v>331</v>
      </c>
      <c r="N333" s="1" t="e">
        <f t="shared" si="120"/>
        <v>#REF!</v>
      </c>
      <c r="O333" s="1" t="e">
        <f t="shared" si="121"/>
        <v>#REF!</v>
      </c>
      <c r="P333"/>
      <c r="Q333" s="3">
        <f t="shared" si="122"/>
        <v>331</v>
      </c>
      <c r="R333" s="3">
        <f t="shared" si="123"/>
        <v>331</v>
      </c>
      <c r="S333" s="1">
        <f t="shared" si="130"/>
        <v>749892.4374552562</v>
      </c>
      <c r="T333" s="1">
        <f t="shared" si="131"/>
        <v>3124.551822730234</v>
      </c>
      <c r="U333" s="1">
        <f t="shared" si="124"/>
        <v>753016.9892779865</v>
      </c>
      <c r="X333" s="3">
        <f t="shared" si="125"/>
        <v>331</v>
      </c>
      <c r="Y333" s="1" t="e">
        <f t="shared" si="126"/>
        <v>#REF!</v>
      </c>
      <c r="Z333" s="1" t="e">
        <f t="shared" si="111"/>
        <v>#REF!</v>
      </c>
      <c r="AA333" t="e">
        <f t="shared" si="112"/>
        <v>#REF!</v>
      </c>
      <c r="AB333"/>
      <c r="AC333" s="3">
        <f t="shared" si="127"/>
        <v>331</v>
      </c>
      <c r="AD333" s="1" t="e">
        <f t="shared" si="128"/>
        <v>#REF!</v>
      </c>
      <c r="AE333" s="1" t="e">
        <f t="shared" si="113"/>
        <v>#REF!</v>
      </c>
      <c r="AF333" s="1" t="e">
        <f t="shared" si="114"/>
        <v>#REF!</v>
      </c>
    </row>
    <row r="334" spans="3:32" ht="12.75">
      <c r="C334" s="3">
        <f t="shared" si="115"/>
        <v>332</v>
      </c>
      <c r="D334" s="1" t="e">
        <f>IF(#REF!="Ordinary",E333*(1+D$1/100),F334)</f>
        <v>#REF!</v>
      </c>
      <c r="E334" s="1" t="e">
        <f>IF(#REF!="Ordinary",D334-E$2,G334)</f>
        <v>#REF!</v>
      </c>
      <c r="F334" s="1" t="e">
        <f t="shared" si="129"/>
        <v>#REF!</v>
      </c>
      <c r="G334" s="1" t="e">
        <f t="shared" si="132"/>
        <v>#REF!</v>
      </c>
      <c r="I334" s="3">
        <f t="shared" si="116"/>
        <v>332</v>
      </c>
      <c r="J334" s="1" t="e">
        <f t="shared" si="117"/>
        <v>#REF!</v>
      </c>
      <c r="K334" s="1" t="e">
        <f t="shared" si="118"/>
        <v>#REF!</v>
      </c>
      <c r="L334"/>
      <c r="M334" s="3">
        <f t="shared" si="119"/>
        <v>332</v>
      </c>
      <c r="N334" s="1" t="e">
        <f t="shared" si="120"/>
        <v>#REF!</v>
      </c>
      <c r="O334" s="1" t="e">
        <f t="shared" si="121"/>
        <v>#REF!</v>
      </c>
      <c r="P334"/>
      <c r="Q334" s="3">
        <f t="shared" si="122"/>
        <v>332</v>
      </c>
      <c r="R334" s="3">
        <f t="shared" si="123"/>
        <v>332</v>
      </c>
      <c r="S334" s="1">
        <f t="shared" si="130"/>
        <v>754016.9892779865</v>
      </c>
      <c r="T334" s="1">
        <f t="shared" si="131"/>
        <v>3141.7374553249438</v>
      </c>
      <c r="U334" s="1">
        <f t="shared" si="124"/>
        <v>757158.7267333114</v>
      </c>
      <c r="X334" s="3">
        <f t="shared" si="125"/>
        <v>332</v>
      </c>
      <c r="Y334" s="1" t="e">
        <f t="shared" si="126"/>
        <v>#REF!</v>
      </c>
      <c r="Z334" s="1" t="e">
        <f t="shared" si="111"/>
        <v>#REF!</v>
      </c>
      <c r="AA334" t="e">
        <f t="shared" si="112"/>
        <v>#REF!</v>
      </c>
      <c r="AB334"/>
      <c r="AC334" s="3">
        <f t="shared" si="127"/>
        <v>332</v>
      </c>
      <c r="AD334" s="1" t="e">
        <f t="shared" si="128"/>
        <v>#REF!</v>
      </c>
      <c r="AE334" s="1" t="e">
        <f t="shared" si="113"/>
        <v>#REF!</v>
      </c>
      <c r="AF334" s="1" t="e">
        <f t="shared" si="114"/>
        <v>#REF!</v>
      </c>
    </row>
    <row r="335" spans="3:32" ht="12.75">
      <c r="C335" s="3">
        <f t="shared" si="115"/>
        <v>333</v>
      </c>
      <c r="D335" s="1" t="e">
        <f>IF(#REF!="Ordinary",E334*(1+D$1/100),F335)</f>
        <v>#REF!</v>
      </c>
      <c r="E335" s="1" t="e">
        <f>IF(#REF!="Ordinary",D335-E$2,G335)</f>
        <v>#REF!</v>
      </c>
      <c r="F335" s="1" t="e">
        <f t="shared" si="129"/>
        <v>#REF!</v>
      </c>
      <c r="G335" s="1" t="e">
        <f t="shared" si="132"/>
        <v>#REF!</v>
      </c>
      <c r="I335" s="3">
        <f t="shared" si="116"/>
        <v>333</v>
      </c>
      <c r="J335" s="1" t="e">
        <f t="shared" si="117"/>
        <v>#REF!</v>
      </c>
      <c r="K335" s="1" t="e">
        <f t="shared" si="118"/>
        <v>#REF!</v>
      </c>
      <c r="L335"/>
      <c r="M335" s="3">
        <f t="shared" si="119"/>
        <v>333</v>
      </c>
      <c r="N335" s="1" t="e">
        <f t="shared" si="120"/>
        <v>#REF!</v>
      </c>
      <c r="O335" s="1" t="e">
        <f t="shared" si="121"/>
        <v>#REF!</v>
      </c>
      <c r="P335"/>
      <c r="Q335" s="3">
        <f t="shared" si="122"/>
        <v>333</v>
      </c>
      <c r="R335" s="3">
        <f t="shared" si="123"/>
        <v>333</v>
      </c>
      <c r="S335" s="1">
        <f t="shared" si="130"/>
        <v>758158.7267333114</v>
      </c>
      <c r="T335" s="1">
        <f t="shared" si="131"/>
        <v>3158.994694722131</v>
      </c>
      <c r="U335" s="1">
        <f t="shared" si="124"/>
        <v>761317.7214280337</v>
      </c>
      <c r="X335" s="3">
        <f t="shared" si="125"/>
        <v>333</v>
      </c>
      <c r="Y335" s="1" t="e">
        <f t="shared" si="126"/>
        <v>#REF!</v>
      </c>
      <c r="Z335" s="1" t="e">
        <f t="shared" si="111"/>
        <v>#REF!</v>
      </c>
      <c r="AA335" t="e">
        <f t="shared" si="112"/>
        <v>#REF!</v>
      </c>
      <c r="AB335"/>
      <c r="AC335" s="3">
        <f t="shared" si="127"/>
        <v>333</v>
      </c>
      <c r="AD335" s="1" t="e">
        <f t="shared" si="128"/>
        <v>#REF!</v>
      </c>
      <c r="AE335" s="1" t="e">
        <f t="shared" si="113"/>
        <v>#REF!</v>
      </c>
      <c r="AF335" s="1" t="e">
        <f t="shared" si="114"/>
        <v>#REF!</v>
      </c>
    </row>
    <row r="336" spans="3:32" ht="12.75">
      <c r="C336" s="3">
        <f t="shared" si="115"/>
        <v>334</v>
      </c>
      <c r="D336" s="1" t="e">
        <f>IF(#REF!="Ordinary",E335*(1+D$1/100),F336)</f>
        <v>#REF!</v>
      </c>
      <c r="E336" s="1" t="e">
        <f>IF(#REF!="Ordinary",D336-E$2,G336)</f>
        <v>#REF!</v>
      </c>
      <c r="F336" s="1" t="e">
        <f t="shared" si="129"/>
        <v>#REF!</v>
      </c>
      <c r="G336" s="1" t="e">
        <f t="shared" si="132"/>
        <v>#REF!</v>
      </c>
      <c r="I336" s="3">
        <f t="shared" si="116"/>
        <v>334</v>
      </c>
      <c r="J336" s="1" t="e">
        <f t="shared" si="117"/>
        <v>#REF!</v>
      </c>
      <c r="K336" s="1" t="e">
        <f t="shared" si="118"/>
        <v>#REF!</v>
      </c>
      <c r="L336"/>
      <c r="M336" s="3">
        <f t="shared" si="119"/>
        <v>334</v>
      </c>
      <c r="N336" s="1" t="e">
        <f t="shared" si="120"/>
        <v>#REF!</v>
      </c>
      <c r="O336" s="1" t="e">
        <f t="shared" si="121"/>
        <v>#REF!</v>
      </c>
      <c r="P336"/>
      <c r="Q336" s="3">
        <f t="shared" si="122"/>
        <v>334</v>
      </c>
      <c r="R336" s="3">
        <f t="shared" si="123"/>
        <v>334</v>
      </c>
      <c r="S336" s="1">
        <f t="shared" si="130"/>
        <v>762317.7214280337</v>
      </c>
      <c r="T336" s="1">
        <f t="shared" si="131"/>
        <v>3176.3238392834737</v>
      </c>
      <c r="U336" s="1">
        <f t="shared" si="124"/>
        <v>765494.0452673176</v>
      </c>
      <c r="X336" s="3">
        <f t="shared" si="125"/>
        <v>334</v>
      </c>
      <c r="Y336" s="1" t="e">
        <f t="shared" si="126"/>
        <v>#REF!</v>
      </c>
      <c r="Z336" s="1" t="e">
        <f t="shared" si="111"/>
        <v>#REF!</v>
      </c>
      <c r="AA336" t="e">
        <f t="shared" si="112"/>
        <v>#REF!</v>
      </c>
      <c r="AB336"/>
      <c r="AC336" s="3">
        <f t="shared" si="127"/>
        <v>334</v>
      </c>
      <c r="AD336" s="1" t="e">
        <f t="shared" si="128"/>
        <v>#REF!</v>
      </c>
      <c r="AE336" s="1" t="e">
        <f t="shared" si="113"/>
        <v>#REF!</v>
      </c>
      <c r="AF336" s="1" t="e">
        <f t="shared" si="114"/>
        <v>#REF!</v>
      </c>
    </row>
    <row r="337" spans="3:32" ht="12.75">
      <c r="C337" s="3">
        <f t="shared" si="115"/>
        <v>335</v>
      </c>
      <c r="D337" s="1" t="e">
        <f>IF(#REF!="Ordinary",E336*(1+D$1/100),F337)</f>
        <v>#REF!</v>
      </c>
      <c r="E337" s="1" t="e">
        <f>IF(#REF!="Ordinary",D337-E$2,G337)</f>
        <v>#REF!</v>
      </c>
      <c r="F337" s="1" t="e">
        <f t="shared" si="129"/>
        <v>#REF!</v>
      </c>
      <c r="G337" s="1" t="e">
        <f t="shared" si="132"/>
        <v>#REF!</v>
      </c>
      <c r="I337" s="3">
        <f t="shared" si="116"/>
        <v>335</v>
      </c>
      <c r="J337" s="1" t="e">
        <f t="shared" si="117"/>
        <v>#REF!</v>
      </c>
      <c r="K337" s="1" t="e">
        <f t="shared" si="118"/>
        <v>#REF!</v>
      </c>
      <c r="L337"/>
      <c r="M337" s="3">
        <f t="shared" si="119"/>
        <v>335</v>
      </c>
      <c r="N337" s="1" t="e">
        <f t="shared" si="120"/>
        <v>#REF!</v>
      </c>
      <c r="O337" s="1" t="e">
        <f t="shared" si="121"/>
        <v>#REF!</v>
      </c>
      <c r="P337"/>
      <c r="Q337" s="3">
        <f t="shared" si="122"/>
        <v>335</v>
      </c>
      <c r="R337" s="3">
        <f t="shared" si="123"/>
        <v>335</v>
      </c>
      <c r="S337" s="1">
        <f t="shared" si="130"/>
        <v>766494.0452673176</v>
      </c>
      <c r="T337" s="1">
        <f t="shared" si="131"/>
        <v>3193.7251886138233</v>
      </c>
      <c r="U337" s="1">
        <f t="shared" si="124"/>
        <v>769687.7704559312</v>
      </c>
      <c r="X337" s="3">
        <f t="shared" si="125"/>
        <v>335</v>
      </c>
      <c r="Y337" s="1" t="e">
        <f t="shared" si="126"/>
        <v>#REF!</v>
      </c>
      <c r="Z337" s="1" t="e">
        <f t="shared" si="111"/>
        <v>#REF!</v>
      </c>
      <c r="AA337" t="e">
        <f t="shared" si="112"/>
        <v>#REF!</v>
      </c>
      <c r="AB337"/>
      <c r="AC337" s="3">
        <f t="shared" si="127"/>
        <v>335</v>
      </c>
      <c r="AD337" s="1" t="e">
        <f t="shared" si="128"/>
        <v>#REF!</v>
      </c>
      <c r="AE337" s="1" t="e">
        <f t="shared" si="113"/>
        <v>#REF!</v>
      </c>
      <c r="AF337" s="1" t="e">
        <f t="shared" si="114"/>
        <v>#REF!</v>
      </c>
    </row>
    <row r="338" spans="3:32" ht="12.75">
      <c r="C338" s="3">
        <f t="shared" si="115"/>
        <v>336</v>
      </c>
      <c r="D338" s="1" t="e">
        <f>IF(#REF!="Ordinary",E337*(1+D$1/100),F338)</f>
        <v>#REF!</v>
      </c>
      <c r="E338" s="1" t="e">
        <f>IF(#REF!="Ordinary",D338-E$2,G338)</f>
        <v>#REF!</v>
      </c>
      <c r="F338" s="1" t="e">
        <f t="shared" si="129"/>
        <v>#REF!</v>
      </c>
      <c r="G338" s="1" t="e">
        <f t="shared" si="132"/>
        <v>#REF!</v>
      </c>
      <c r="I338" s="3">
        <f t="shared" si="116"/>
        <v>336</v>
      </c>
      <c r="J338" s="1" t="e">
        <f t="shared" si="117"/>
        <v>#REF!</v>
      </c>
      <c r="K338" s="1" t="e">
        <f t="shared" si="118"/>
        <v>#REF!</v>
      </c>
      <c r="L338"/>
      <c r="M338" s="3">
        <f t="shared" si="119"/>
        <v>336</v>
      </c>
      <c r="N338" s="1" t="e">
        <f t="shared" si="120"/>
        <v>#REF!</v>
      </c>
      <c r="O338" s="1" t="e">
        <f t="shared" si="121"/>
        <v>#REF!</v>
      </c>
      <c r="P338"/>
      <c r="Q338" s="3">
        <f t="shared" si="122"/>
        <v>336</v>
      </c>
      <c r="R338" s="3">
        <f t="shared" si="123"/>
        <v>336</v>
      </c>
      <c r="S338" s="1">
        <f t="shared" si="130"/>
        <v>770687.7704559312</v>
      </c>
      <c r="T338" s="1">
        <f t="shared" si="131"/>
        <v>3211.19904356638</v>
      </c>
      <c r="U338" s="1">
        <f t="shared" si="124"/>
        <v>773898.9694994976</v>
      </c>
      <c r="X338" s="3">
        <f t="shared" si="125"/>
        <v>336</v>
      </c>
      <c r="Y338" s="1" t="e">
        <f t="shared" si="126"/>
        <v>#REF!</v>
      </c>
      <c r="Z338" s="1" t="e">
        <f t="shared" si="111"/>
        <v>#REF!</v>
      </c>
      <c r="AA338" t="e">
        <f t="shared" si="112"/>
        <v>#REF!</v>
      </c>
      <c r="AB338"/>
      <c r="AC338" s="3">
        <f t="shared" si="127"/>
        <v>336</v>
      </c>
      <c r="AD338" s="1" t="e">
        <f t="shared" si="128"/>
        <v>#REF!</v>
      </c>
      <c r="AE338" s="1" t="e">
        <f t="shared" si="113"/>
        <v>#REF!</v>
      </c>
      <c r="AF338" s="1" t="e">
        <f t="shared" si="114"/>
        <v>#REF!</v>
      </c>
    </row>
    <row r="339" spans="3:32" ht="12.75">
      <c r="C339" s="3">
        <f t="shared" si="115"/>
        <v>337</v>
      </c>
      <c r="D339" s="1" t="e">
        <f>IF(#REF!="Ordinary",E338*(1+D$1/100),F339)</f>
        <v>#REF!</v>
      </c>
      <c r="E339" s="1" t="e">
        <f>IF(#REF!="Ordinary",D339-E$2,G339)</f>
        <v>#REF!</v>
      </c>
      <c r="F339" s="1" t="e">
        <f t="shared" si="129"/>
        <v>#REF!</v>
      </c>
      <c r="G339" s="1" t="e">
        <f t="shared" si="132"/>
        <v>#REF!</v>
      </c>
      <c r="I339" s="3">
        <f t="shared" si="116"/>
        <v>337</v>
      </c>
      <c r="J339" s="1" t="e">
        <f t="shared" si="117"/>
        <v>#REF!</v>
      </c>
      <c r="K339" s="1" t="e">
        <f t="shared" si="118"/>
        <v>#REF!</v>
      </c>
      <c r="L339"/>
      <c r="M339" s="3">
        <f t="shared" si="119"/>
        <v>337</v>
      </c>
      <c r="N339" s="1" t="e">
        <f t="shared" si="120"/>
        <v>#REF!</v>
      </c>
      <c r="O339" s="1" t="e">
        <f t="shared" si="121"/>
        <v>#REF!</v>
      </c>
      <c r="P339"/>
      <c r="Q339" s="3">
        <f t="shared" si="122"/>
        <v>337</v>
      </c>
      <c r="R339" s="3">
        <f t="shared" si="123"/>
        <v>337</v>
      </c>
      <c r="S339" s="1">
        <f t="shared" si="130"/>
        <v>774898.9694994976</v>
      </c>
      <c r="T339" s="1">
        <f t="shared" si="131"/>
        <v>3228.7457062479066</v>
      </c>
      <c r="U339" s="1">
        <f t="shared" si="124"/>
        <v>778127.7152057453</v>
      </c>
      <c r="X339" s="3">
        <f t="shared" si="125"/>
        <v>337</v>
      </c>
      <c r="Y339" s="1" t="e">
        <f t="shared" si="126"/>
        <v>#REF!</v>
      </c>
      <c r="Z339" s="1" t="e">
        <f t="shared" si="111"/>
        <v>#REF!</v>
      </c>
      <c r="AA339" t="e">
        <f t="shared" si="112"/>
        <v>#REF!</v>
      </c>
      <c r="AB339"/>
      <c r="AC339" s="3">
        <f t="shared" si="127"/>
        <v>337</v>
      </c>
      <c r="AD339" s="1" t="e">
        <f t="shared" si="128"/>
        <v>#REF!</v>
      </c>
      <c r="AE339" s="1" t="e">
        <f t="shared" si="113"/>
        <v>#REF!</v>
      </c>
      <c r="AF339" s="1" t="e">
        <f t="shared" si="114"/>
        <v>#REF!</v>
      </c>
    </row>
    <row r="340" spans="3:32" ht="12.75">
      <c r="C340" s="3">
        <f t="shared" si="115"/>
        <v>338</v>
      </c>
      <c r="D340" s="1" t="e">
        <f>IF(#REF!="Ordinary",E339*(1+D$1/100),F340)</f>
        <v>#REF!</v>
      </c>
      <c r="E340" s="1" t="e">
        <f>IF(#REF!="Ordinary",D340-E$2,G340)</f>
        <v>#REF!</v>
      </c>
      <c r="F340" s="1" t="e">
        <f t="shared" si="129"/>
        <v>#REF!</v>
      </c>
      <c r="G340" s="1" t="e">
        <f t="shared" si="132"/>
        <v>#REF!</v>
      </c>
      <c r="I340" s="3">
        <f t="shared" si="116"/>
        <v>338</v>
      </c>
      <c r="J340" s="1" t="e">
        <f t="shared" si="117"/>
        <v>#REF!</v>
      </c>
      <c r="K340" s="1" t="e">
        <f t="shared" si="118"/>
        <v>#REF!</v>
      </c>
      <c r="L340"/>
      <c r="M340" s="3">
        <f t="shared" si="119"/>
        <v>338</v>
      </c>
      <c r="N340" s="1" t="e">
        <f t="shared" si="120"/>
        <v>#REF!</v>
      </c>
      <c r="O340" s="1" t="e">
        <f t="shared" si="121"/>
        <v>#REF!</v>
      </c>
      <c r="P340"/>
      <c r="Q340" s="3">
        <f t="shared" si="122"/>
        <v>338</v>
      </c>
      <c r="R340" s="3">
        <f t="shared" si="123"/>
        <v>338</v>
      </c>
      <c r="S340" s="1">
        <f t="shared" si="130"/>
        <v>779127.7152057453</v>
      </c>
      <c r="T340" s="1">
        <f t="shared" si="131"/>
        <v>3246.3654800239387</v>
      </c>
      <c r="U340" s="1">
        <f t="shared" si="124"/>
        <v>782374.0806857693</v>
      </c>
      <c r="X340" s="3">
        <f t="shared" si="125"/>
        <v>338</v>
      </c>
      <c r="Y340" s="1" t="e">
        <f t="shared" si="126"/>
        <v>#REF!</v>
      </c>
      <c r="Z340" s="1" t="e">
        <f t="shared" si="111"/>
        <v>#REF!</v>
      </c>
      <c r="AA340" t="e">
        <f t="shared" si="112"/>
        <v>#REF!</v>
      </c>
      <c r="AB340"/>
      <c r="AC340" s="3">
        <f t="shared" si="127"/>
        <v>338</v>
      </c>
      <c r="AD340" s="1" t="e">
        <f t="shared" si="128"/>
        <v>#REF!</v>
      </c>
      <c r="AE340" s="1" t="e">
        <f t="shared" si="113"/>
        <v>#REF!</v>
      </c>
      <c r="AF340" s="1" t="e">
        <f t="shared" si="114"/>
        <v>#REF!</v>
      </c>
    </row>
    <row r="341" spans="3:32" ht="12.75">
      <c r="C341" s="3">
        <f t="shared" si="115"/>
        <v>339</v>
      </c>
      <c r="D341" s="1" t="e">
        <f>IF(#REF!="Ordinary",E340*(1+D$1/100),F341)</f>
        <v>#REF!</v>
      </c>
      <c r="E341" s="1" t="e">
        <f>IF(#REF!="Ordinary",D341-E$2,G341)</f>
        <v>#REF!</v>
      </c>
      <c r="F341" s="1" t="e">
        <f t="shared" si="129"/>
        <v>#REF!</v>
      </c>
      <c r="G341" s="1" t="e">
        <f t="shared" si="132"/>
        <v>#REF!</v>
      </c>
      <c r="I341" s="3">
        <f t="shared" si="116"/>
        <v>339</v>
      </c>
      <c r="J341" s="1" t="e">
        <f t="shared" si="117"/>
        <v>#REF!</v>
      </c>
      <c r="K341" s="1" t="e">
        <f t="shared" si="118"/>
        <v>#REF!</v>
      </c>
      <c r="L341"/>
      <c r="M341" s="3">
        <f t="shared" si="119"/>
        <v>339</v>
      </c>
      <c r="N341" s="1" t="e">
        <f t="shared" si="120"/>
        <v>#REF!</v>
      </c>
      <c r="O341" s="1" t="e">
        <f t="shared" si="121"/>
        <v>#REF!</v>
      </c>
      <c r="P341"/>
      <c r="Q341" s="3">
        <f t="shared" si="122"/>
        <v>339</v>
      </c>
      <c r="R341" s="3">
        <f t="shared" si="123"/>
        <v>339</v>
      </c>
      <c r="S341" s="1">
        <f t="shared" si="130"/>
        <v>783374.0806857693</v>
      </c>
      <c r="T341" s="1">
        <f t="shared" si="131"/>
        <v>3264.058669524039</v>
      </c>
      <c r="U341" s="1">
        <f t="shared" si="124"/>
        <v>786638.1393552935</v>
      </c>
      <c r="X341" s="3">
        <f t="shared" si="125"/>
        <v>339</v>
      </c>
      <c r="Y341" s="1" t="e">
        <f t="shared" si="126"/>
        <v>#REF!</v>
      </c>
      <c r="Z341" s="1" t="e">
        <f t="shared" si="111"/>
        <v>#REF!</v>
      </c>
      <c r="AA341" t="e">
        <f t="shared" si="112"/>
        <v>#REF!</v>
      </c>
      <c r="AB341"/>
      <c r="AC341" s="3">
        <f t="shared" si="127"/>
        <v>339</v>
      </c>
      <c r="AD341" s="1" t="e">
        <f t="shared" si="128"/>
        <v>#REF!</v>
      </c>
      <c r="AE341" s="1" t="e">
        <f t="shared" si="113"/>
        <v>#REF!</v>
      </c>
      <c r="AF341" s="1" t="e">
        <f t="shared" si="114"/>
        <v>#REF!</v>
      </c>
    </row>
    <row r="342" spans="3:32" ht="12.75">
      <c r="C342" s="3">
        <f t="shared" si="115"/>
        <v>340</v>
      </c>
      <c r="D342" s="1" t="e">
        <f>IF(#REF!="Ordinary",E341*(1+D$1/100),F342)</f>
        <v>#REF!</v>
      </c>
      <c r="E342" s="1" t="e">
        <f>IF(#REF!="Ordinary",D342-E$2,G342)</f>
        <v>#REF!</v>
      </c>
      <c r="F342" s="1" t="e">
        <f t="shared" si="129"/>
        <v>#REF!</v>
      </c>
      <c r="G342" s="1" t="e">
        <f t="shared" si="132"/>
        <v>#REF!</v>
      </c>
      <c r="I342" s="3">
        <f t="shared" si="116"/>
        <v>340</v>
      </c>
      <c r="J342" s="1" t="e">
        <f t="shared" si="117"/>
        <v>#REF!</v>
      </c>
      <c r="K342" s="1" t="e">
        <f t="shared" si="118"/>
        <v>#REF!</v>
      </c>
      <c r="L342"/>
      <c r="M342" s="3">
        <f t="shared" si="119"/>
        <v>340</v>
      </c>
      <c r="N342" s="1" t="e">
        <f t="shared" si="120"/>
        <v>#REF!</v>
      </c>
      <c r="O342" s="1" t="e">
        <f t="shared" si="121"/>
        <v>#REF!</v>
      </c>
      <c r="P342"/>
      <c r="Q342" s="3">
        <f t="shared" si="122"/>
        <v>340</v>
      </c>
      <c r="R342" s="3">
        <f t="shared" si="123"/>
        <v>340</v>
      </c>
      <c r="S342" s="1">
        <f t="shared" si="130"/>
        <v>787638.1393552935</v>
      </c>
      <c r="T342" s="1">
        <f t="shared" si="131"/>
        <v>3281.825580647056</v>
      </c>
      <c r="U342" s="1">
        <f t="shared" si="124"/>
        <v>790919.9649359406</v>
      </c>
      <c r="X342" s="3">
        <f t="shared" si="125"/>
        <v>340</v>
      </c>
      <c r="Y342" s="1" t="e">
        <f t="shared" si="126"/>
        <v>#REF!</v>
      </c>
      <c r="Z342" s="1" t="e">
        <f t="shared" si="111"/>
        <v>#REF!</v>
      </c>
      <c r="AA342" t="e">
        <f t="shared" si="112"/>
        <v>#REF!</v>
      </c>
      <c r="AB342"/>
      <c r="AC342" s="3">
        <f t="shared" si="127"/>
        <v>340</v>
      </c>
      <c r="AD342" s="1" t="e">
        <f t="shared" si="128"/>
        <v>#REF!</v>
      </c>
      <c r="AE342" s="1" t="e">
        <f t="shared" si="113"/>
        <v>#REF!</v>
      </c>
      <c r="AF342" s="1" t="e">
        <f t="shared" si="114"/>
        <v>#REF!</v>
      </c>
    </row>
    <row r="343" spans="3:32" ht="12.75">
      <c r="C343" s="3">
        <f t="shared" si="115"/>
        <v>341</v>
      </c>
      <c r="D343" s="1" t="e">
        <f>IF(#REF!="Ordinary",E342*(1+D$1/100),F343)</f>
        <v>#REF!</v>
      </c>
      <c r="E343" s="1" t="e">
        <f>IF(#REF!="Ordinary",D343-E$2,G343)</f>
        <v>#REF!</v>
      </c>
      <c r="F343" s="1" t="e">
        <f t="shared" si="129"/>
        <v>#REF!</v>
      </c>
      <c r="G343" s="1" t="e">
        <f t="shared" si="132"/>
        <v>#REF!</v>
      </c>
      <c r="I343" s="3">
        <f t="shared" si="116"/>
        <v>341</v>
      </c>
      <c r="J343" s="1" t="e">
        <f t="shared" si="117"/>
        <v>#REF!</v>
      </c>
      <c r="K343" s="1" t="e">
        <f t="shared" si="118"/>
        <v>#REF!</v>
      </c>
      <c r="L343"/>
      <c r="M343" s="3">
        <f t="shared" si="119"/>
        <v>341</v>
      </c>
      <c r="N343" s="1" t="e">
        <f t="shared" si="120"/>
        <v>#REF!</v>
      </c>
      <c r="O343" s="1" t="e">
        <f t="shared" si="121"/>
        <v>#REF!</v>
      </c>
      <c r="P343"/>
      <c r="Q343" s="3">
        <f t="shared" si="122"/>
        <v>341</v>
      </c>
      <c r="R343" s="3">
        <f t="shared" si="123"/>
        <v>341</v>
      </c>
      <c r="S343" s="1">
        <f t="shared" si="130"/>
        <v>791919.9649359406</v>
      </c>
      <c r="T343" s="1">
        <f t="shared" si="131"/>
        <v>3299.666520566419</v>
      </c>
      <c r="U343" s="1">
        <f t="shared" si="124"/>
        <v>795219.6314565069</v>
      </c>
      <c r="X343" s="3">
        <f t="shared" si="125"/>
        <v>341</v>
      </c>
      <c r="Y343" s="1" t="e">
        <f t="shared" si="126"/>
        <v>#REF!</v>
      </c>
      <c r="Z343" s="1" t="e">
        <f t="shared" si="111"/>
        <v>#REF!</v>
      </c>
      <c r="AA343" t="e">
        <f t="shared" si="112"/>
        <v>#REF!</v>
      </c>
      <c r="AB343"/>
      <c r="AC343" s="3">
        <f t="shared" si="127"/>
        <v>341</v>
      </c>
      <c r="AD343" s="1" t="e">
        <f t="shared" si="128"/>
        <v>#REF!</v>
      </c>
      <c r="AE343" s="1" t="e">
        <f t="shared" si="113"/>
        <v>#REF!</v>
      </c>
      <c r="AF343" s="1" t="e">
        <f t="shared" si="114"/>
        <v>#REF!</v>
      </c>
    </row>
    <row r="344" spans="3:32" ht="12.75">
      <c r="C344" s="3">
        <f t="shared" si="115"/>
        <v>342</v>
      </c>
      <c r="D344" s="1" t="e">
        <f>IF(#REF!="Ordinary",E343*(1+D$1/100),F344)</f>
        <v>#REF!</v>
      </c>
      <c r="E344" s="1" t="e">
        <f>IF(#REF!="Ordinary",D344-E$2,G344)</f>
        <v>#REF!</v>
      </c>
      <c r="F344" s="1" t="e">
        <f t="shared" si="129"/>
        <v>#REF!</v>
      </c>
      <c r="G344" s="1" t="e">
        <f t="shared" si="132"/>
        <v>#REF!</v>
      </c>
      <c r="I344" s="3">
        <f t="shared" si="116"/>
        <v>342</v>
      </c>
      <c r="J344" s="1" t="e">
        <f t="shared" si="117"/>
        <v>#REF!</v>
      </c>
      <c r="K344" s="1" t="e">
        <f t="shared" si="118"/>
        <v>#REF!</v>
      </c>
      <c r="L344"/>
      <c r="M344" s="3">
        <f t="shared" si="119"/>
        <v>342</v>
      </c>
      <c r="N344" s="1" t="e">
        <f t="shared" si="120"/>
        <v>#REF!</v>
      </c>
      <c r="O344" s="1" t="e">
        <f t="shared" si="121"/>
        <v>#REF!</v>
      </c>
      <c r="P344"/>
      <c r="Q344" s="3">
        <f t="shared" si="122"/>
        <v>342</v>
      </c>
      <c r="R344" s="3">
        <f t="shared" si="123"/>
        <v>342</v>
      </c>
      <c r="S344" s="1">
        <f t="shared" si="130"/>
        <v>796219.6314565069</v>
      </c>
      <c r="T344" s="1">
        <f t="shared" si="131"/>
        <v>3317.5817977354454</v>
      </c>
      <c r="U344" s="1">
        <f t="shared" si="124"/>
        <v>799537.2132542427</v>
      </c>
      <c r="X344" s="3">
        <f t="shared" si="125"/>
        <v>342</v>
      </c>
      <c r="Y344" s="1" t="e">
        <f t="shared" si="126"/>
        <v>#REF!</v>
      </c>
      <c r="Z344" s="1" t="e">
        <f t="shared" si="111"/>
        <v>#REF!</v>
      </c>
      <c r="AA344" t="e">
        <f t="shared" si="112"/>
        <v>#REF!</v>
      </c>
      <c r="AB344"/>
      <c r="AC344" s="3">
        <f t="shared" si="127"/>
        <v>342</v>
      </c>
      <c r="AD344" s="1" t="e">
        <f t="shared" si="128"/>
        <v>#REF!</v>
      </c>
      <c r="AE344" s="1" t="e">
        <f t="shared" si="113"/>
        <v>#REF!</v>
      </c>
      <c r="AF344" s="1" t="e">
        <f t="shared" si="114"/>
        <v>#REF!</v>
      </c>
    </row>
    <row r="345" spans="3:32" ht="12.75">
      <c r="C345" s="3">
        <f t="shared" si="115"/>
        <v>343</v>
      </c>
      <c r="D345" s="1" t="e">
        <f>IF(#REF!="Ordinary",E344*(1+D$1/100),F345)</f>
        <v>#REF!</v>
      </c>
      <c r="E345" s="1" t="e">
        <f>IF(#REF!="Ordinary",D345-E$2,G345)</f>
        <v>#REF!</v>
      </c>
      <c r="F345" s="1" t="e">
        <f t="shared" si="129"/>
        <v>#REF!</v>
      </c>
      <c r="G345" s="1" t="e">
        <f t="shared" si="132"/>
        <v>#REF!</v>
      </c>
      <c r="I345" s="3">
        <f t="shared" si="116"/>
        <v>343</v>
      </c>
      <c r="J345" s="1" t="e">
        <f t="shared" si="117"/>
        <v>#REF!</v>
      </c>
      <c r="K345" s="1" t="e">
        <f t="shared" si="118"/>
        <v>#REF!</v>
      </c>
      <c r="L345"/>
      <c r="M345" s="3">
        <f t="shared" si="119"/>
        <v>343</v>
      </c>
      <c r="N345" s="1" t="e">
        <f t="shared" si="120"/>
        <v>#REF!</v>
      </c>
      <c r="O345" s="1" t="e">
        <f t="shared" si="121"/>
        <v>#REF!</v>
      </c>
      <c r="P345"/>
      <c r="Q345" s="3">
        <f t="shared" si="122"/>
        <v>343</v>
      </c>
      <c r="R345" s="3">
        <f t="shared" si="123"/>
        <v>343</v>
      </c>
      <c r="S345" s="1">
        <f t="shared" si="130"/>
        <v>800537.2132542427</v>
      </c>
      <c r="T345" s="1">
        <f t="shared" si="131"/>
        <v>3335.571721892678</v>
      </c>
      <c r="U345" s="1">
        <f t="shared" si="124"/>
        <v>803872.7849761352</v>
      </c>
      <c r="X345" s="3">
        <f t="shared" si="125"/>
        <v>343</v>
      </c>
      <c r="Y345" s="1" t="e">
        <f t="shared" si="126"/>
        <v>#REF!</v>
      </c>
      <c r="Z345" s="1" t="e">
        <f t="shared" si="111"/>
        <v>#REF!</v>
      </c>
      <c r="AA345" t="e">
        <f t="shared" si="112"/>
        <v>#REF!</v>
      </c>
      <c r="AB345"/>
      <c r="AC345" s="3">
        <f t="shared" si="127"/>
        <v>343</v>
      </c>
      <c r="AD345" s="1" t="e">
        <f t="shared" si="128"/>
        <v>#REF!</v>
      </c>
      <c r="AE345" s="1" t="e">
        <f t="shared" si="113"/>
        <v>#REF!</v>
      </c>
      <c r="AF345" s="1" t="e">
        <f t="shared" si="114"/>
        <v>#REF!</v>
      </c>
    </row>
    <row r="346" spans="3:32" ht="12.75">
      <c r="C346" s="3">
        <f t="shared" si="115"/>
        <v>344</v>
      </c>
      <c r="D346" s="1" t="e">
        <f>IF(#REF!="Ordinary",E345*(1+D$1/100),F346)</f>
        <v>#REF!</v>
      </c>
      <c r="E346" s="1" t="e">
        <f>IF(#REF!="Ordinary",D346-E$2,G346)</f>
        <v>#REF!</v>
      </c>
      <c r="F346" s="1" t="e">
        <f t="shared" si="129"/>
        <v>#REF!</v>
      </c>
      <c r="G346" s="1" t="e">
        <f t="shared" si="132"/>
        <v>#REF!</v>
      </c>
      <c r="I346" s="3">
        <f t="shared" si="116"/>
        <v>344</v>
      </c>
      <c r="J346" s="1" t="e">
        <f t="shared" si="117"/>
        <v>#REF!</v>
      </c>
      <c r="K346" s="1" t="e">
        <f t="shared" si="118"/>
        <v>#REF!</v>
      </c>
      <c r="L346"/>
      <c r="M346" s="3">
        <f t="shared" si="119"/>
        <v>344</v>
      </c>
      <c r="N346" s="1" t="e">
        <f t="shared" si="120"/>
        <v>#REF!</v>
      </c>
      <c r="O346" s="1" t="e">
        <f t="shared" si="121"/>
        <v>#REF!</v>
      </c>
      <c r="P346"/>
      <c r="Q346" s="3">
        <f t="shared" si="122"/>
        <v>344</v>
      </c>
      <c r="R346" s="3">
        <f t="shared" si="123"/>
        <v>344</v>
      </c>
      <c r="S346" s="1">
        <f t="shared" si="130"/>
        <v>804872.7849761352</v>
      </c>
      <c r="T346" s="1">
        <f t="shared" si="131"/>
        <v>3353.63660406723</v>
      </c>
      <c r="U346" s="1">
        <f t="shared" si="124"/>
        <v>808226.4215802022</v>
      </c>
      <c r="X346" s="3">
        <f t="shared" si="125"/>
        <v>344</v>
      </c>
      <c r="Y346" s="1" t="e">
        <f t="shared" si="126"/>
        <v>#REF!</v>
      </c>
      <c r="Z346" s="1" t="e">
        <f t="shared" si="111"/>
        <v>#REF!</v>
      </c>
      <c r="AA346" t="e">
        <f t="shared" si="112"/>
        <v>#REF!</v>
      </c>
      <c r="AB346"/>
      <c r="AC346" s="3">
        <f t="shared" si="127"/>
        <v>344</v>
      </c>
      <c r="AD346" s="1" t="e">
        <f t="shared" si="128"/>
        <v>#REF!</v>
      </c>
      <c r="AE346" s="1" t="e">
        <f t="shared" si="113"/>
        <v>#REF!</v>
      </c>
      <c r="AF346" s="1" t="e">
        <f t="shared" si="114"/>
        <v>#REF!</v>
      </c>
    </row>
    <row r="347" spans="3:32" ht="12.75">
      <c r="C347" s="3">
        <f t="shared" si="115"/>
        <v>345</v>
      </c>
      <c r="D347" s="1" t="e">
        <f>IF(#REF!="Ordinary",E346*(1+D$1/100),F347)</f>
        <v>#REF!</v>
      </c>
      <c r="E347" s="1" t="e">
        <f>IF(#REF!="Ordinary",D347-E$2,G347)</f>
        <v>#REF!</v>
      </c>
      <c r="F347" s="1" t="e">
        <f t="shared" si="129"/>
        <v>#REF!</v>
      </c>
      <c r="G347" s="1" t="e">
        <f t="shared" si="132"/>
        <v>#REF!</v>
      </c>
      <c r="I347" s="3">
        <f t="shared" si="116"/>
        <v>345</v>
      </c>
      <c r="J347" s="1" t="e">
        <f t="shared" si="117"/>
        <v>#REF!</v>
      </c>
      <c r="K347" s="1" t="e">
        <f t="shared" si="118"/>
        <v>#REF!</v>
      </c>
      <c r="L347"/>
      <c r="M347" s="3">
        <f t="shared" si="119"/>
        <v>345</v>
      </c>
      <c r="N347" s="1" t="e">
        <f t="shared" si="120"/>
        <v>#REF!</v>
      </c>
      <c r="O347" s="1" t="e">
        <f t="shared" si="121"/>
        <v>#REF!</v>
      </c>
      <c r="P347"/>
      <c r="Q347" s="3">
        <f t="shared" si="122"/>
        <v>345</v>
      </c>
      <c r="R347" s="3">
        <f t="shared" si="123"/>
        <v>345</v>
      </c>
      <c r="S347" s="1">
        <f t="shared" si="130"/>
        <v>809226.4215802022</v>
      </c>
      <c r="T347" s="1">
        <f t="shared" si="131"/>
        <v>3371.7767565841755</v>
      </c>
      <c r="U347" s="1">
        <f t="shared" si="124"/>
        <v>812598.1983367868</v>
      </c>
      <c r="X347" s="3">
        <f t="shared" si="125"/>
        <v>345</v>
      </c>
      <c r="Y347" s="1" t="e">
        <f t="shared" si="126"/>
        <v>#REF!</v>
      </c>
      <c r="Z347" s="1" t="e">
        <f t="shared" si="111"/>
        <v>#REF!</v>
      </c>
      <c r="AA347" t="e">
        <f t="shared" si="112"/>
        <v>#REF!</v>
      </c>
      <c r="AB347"/>
      <c r="AC347" s="3">
        <f t="shared" si="127"/>
        <v>345</v>
      </c>
      <c r="AD347" s="1" t="e">
        <f t="shared" si="128"/>
        <v>#REF!</v>
      </c>
      <c r="AE347" s="1" t="e">
        <f t="shared" si="113"/>
        <v>#REF!</v>
      </c>
      <c r="AF347" s="1" t="e">
        <f t="shared" si="114"/>
        <v>#REF!</v>
      </c>
    </row>
    <row r="348" spans="3:32" ht="12.75">
      <c r="C348" s="3">
        <f t="shared" si="115"/>
        <v>346</v>
      </c>
      <c r="D348" s="1" t="e">
        <f>IF(#REF!="Ordinary",E347*(1+D$1/100),F348)</f>
        <v>#REF!</v>
      </c>
      <c r="E348" s="1" t="e">
        <f>IF(#REF!="Ordinary",D348-E$2,G348)</f>
        <v>#REF!</v>
      </c>
      <c r="F348" s="1" t="e">
        <f t="shared" si="129"/>
        <v>#REF!</v>
      </c>
      <c r="G348" s="1" t="e">
        <f t="shared" si="132"/>
        <v>#REF!</v>
      </c>
      <c r="I348" s="3">
        <f t="shared" si="116"/>
        <v>346</v>
      </c>
      <c r="J348" s="1" t="e">
        <f t="shared" si="117"/>
        <v>#REF!</v>
      </c>
      <c r="K348" s="1" t="e">
        <f t="shared" si="118"/>
        <v>#REF!</v>
      </c>
      <c r="L348"/>
      <c r="M348" s="3">
        <f t="shared" si="119"/>
        <v>346</v>
      </c>
      <c r="N348" s="1" t="e">
        <f t="shared" si="120"/>
        <v>#REF!</v>
      </c>
      <c r="O348" s="1" t="e">
        <f t="shared" si="121"/>
        <v>#REF!</v>
      </c>
      <c r="P348"/>
      <c r="Q348" s="3">
        <f t="shared" si="122"/>
        <v>346</v>
      </c>
      <c r="R348" s="3">
        <f t="shared" si="123"/>
        <v>346</v>
      </c>
      <c r="S348" s="1">
        <f t="shared" si="130"/>
        <v>813598.1983367868</v>
      </c>
      <c r="T348" s="1">
        <f t="shared" si="131"/>
        <v>3389.992493069945</v>
      </c>
      <c r="U348" s="1">
        <f t="shared" si="124"/>
        <v>816988.1908298564</v>
      </c>
      <c r="X348" s="3">
        <f t="shared" si="125"/>
        <v>346</v>
      </c>
      <c r="Y348" s="1" t="e">
        <f t="shared" si="126"/>
        <v>#REF!</v>
      </c>
      <c r="Z348" s="1" t="e">
        <f t="shared" si="111"/>
        <v>#REF!</v>
      </c>
      <c r="AA348" t="e">
        <f t="shared" si="112"/>
        <v>#REF!</v>
      </c>
      <c r="AB348"/>
      <c r="AC348" s="3">
        <f t="shared" si="127"/>
        <v>346</v>
      </c>
      <c r="AD348" s="1" t="e">
        <f t="shared" si="128"/>
        <v>#REF!</v>
      </c>
      <c r="AE348" s="1" t="e">
        <f t="shared" si="113"/>
        <v>#REF!</v>
      </c>
      <c r="AF348" s="1" t="e">
        <f t="shared" si="114"/>
        <v>#REF!</v>
      </c>
    </row>
    <row r="349" spans="3:32" ht="12.75">
      <c r="C349" s="3">
        <f t="shared" si="115"/>
        <v>347</v>
      </c>
      <c r="D349" s="1" t="e">
        <f>IF(#REF!="Ordinary",E348*(1+D$1/100),F349)</f>
        <v>#REF!</v>
      </c>
      <c r="E349" s="1" t="e">
        <f>IF(#REF!="Ordinary",D349-E$2,G349)</f>
        <v>#REF!</v>
      </c>
      <c r="F349" s="1" t="e">
        <f t="shared" si="129"/>
        <v>#REF!</v>
      </c>
      <c r="G349" s="1" t="e">
        <f t="shared" si="132"/>
        <v>#REF!</v>
      </c>
      <c r="I349" s="3">
        <f t="shared" si="116"/>
        <v>347</v>
      </c>
      <c r="J349" s="1" t="e">
        <f t="shared" si="117"/>
        <v>#REF!</v>
      </c>
      <c r="K349" s="1" t="e">
        <f t="shared" si="118"/>
        <v>#REF!</v>
      </c>
      <c r="L349"/>
      <c r="M349" s="3">
        <f t="shared" si="119"/>
        <v>347</v>
      </c>
      <c r="N349" s="1" t="e">
        <f t="shared" si="120"/>
        <v>#REF!</v>
      </c>
      <c r="O349" s="1" t="e">
        <f t="shared" si="121"/>
        <v>#REF!</v>
      </c>
      <c r="P349"/>
      <c r="Q349" s="3">
        <f t="shared" si="122"/>
        <v>347</v>
      </c>
      <c r="R349" s="3">
        <f t="shared" si="123"/>
        <v>347</v>
      </c>
      <c r="S349" s="1">
        <f t="shared" si="130"/>
        <v>817988.1908298564</v>
      </c>
      <c r="T349" s="1">
        <f t="shared" si="131"/>
        <v>3408.2841284577353</v>
      </c>
      <c r="U349" s="1">
        <f t="shared" si="124"/>
        <v>821396.4749583141</v>
      </c>
      <c r="X349" s="3">
        <f t="shared" si="125"/>
        <v>347</v>
      </c>
      <c r="Y349" s="1" t="e">
        <f t="shared" si="126"/>
        <v>#REF!</v>
      </c>
      <c r="Z349" s="1" t="e">
        <f t="shared" si="111"/>
        <v>#REF!</v>
      </c>
      <c r="AA349" t="e">
        <f t="shared" si="112"/>
        <v>#REF!</v>
      </c>
      <c r="AB349"/>
      <c r="AC349" s="3">
        <f t="shared" si="127"/>
        <v>347</v>
      </c>
      <c r="AD349" s="1" t="e">
        <f t="shared" si="128"/>
        <v>#REF!</v>
      </c>
      <c r="AE349" s="1" t="e">
        <f t="shared" si="113"/>
        <v>#REF!</v>
      </c>
      <c r="AF349" s="1" t="e">
        <f t="shared" si="114"/>
        <v>#REF!</v>
      </c>
    </row>
    <row r="350" spans="3:32" ht="12.75">
      <c r="C350" s="3">
        <f t="shared" si="115"/>
        <v>348</v>
      </c>
      <c r="D350" s="1" t="e">
        <f>IF(#REF!="Ordinary",E349*(1+D$1/100),F350)</f>
        <v>#REF!</v>
      </c>
      <c r="E350" s="1" t="e">
        <f>IF(#REF!="Ordinary",D350-E$2,G350)</f>
        <v>#REF!</v>
      </c>
      <c r="F350" s="1" t="e">
        <f t="shared" si="129"/>
        <v>#REF!</v>
      </c>
      <c r="G350" s="1" t="e">
        <f t="shared" si="132"/>
        <v>#REF!</v>
      </c>
      <c r="I350" s="3">
        <f t="shared" si="116"/>
        <v>348</v>
      </c>
      <c r="J350" s="1" t="e">
        <f t="shared" si="117"/>
        <v>#REF!</v>
      </c>
      <c r="K350" s="1" t="e">
        <f t="shared" si="118"/>
        <v>#REF!</v>
      </c>
      <c r="L350"/>
      <c r="M350" s="3">
        <f t="shared" si="119"/>
        <v>348</v>
      </c>
      <c r="N350" s="1" t="e">
        <f t="shared" si="120"/>
        <v>#REF!</v>
      </c>
      <c r="O350" s="1" t="e">
        <f t="shared" si="121"/>
        <v>#REF!</v>
      </c>
      <c r="P350"/>
      <c r="Q350" s="3">
        <f t="shared" si="122"/>
        <v>348</v>
      </c>
      <c r="R350" s="3">
        <f t="shared" si="123"/>
        <v>348</v>
      </c>
      <c r="S350" s="1">
        <f t="shared" si="130"/>
        <v>822396.4749583141</v>
      </c>
      <c r="T350" s="1">
        <f t="shared" si="131"/>
        <v>3426.6519789929753</v>
      </c>
      <c r="U350" s="1">
        <f t="shared" si="124"/>
        <v>825823.1269373071</v>
      </c>
      <c r="X350" s="3">
        <f t="shared" si="125"/>
        <v>348</v>
      </c>
      <c r="Y350" s="1" t="e">
        <f t="shared" si="126"/>
        <v>#REF!</v>
      </c>
      <c r="Z350" s="1" t="e">
        <f t="shared" si="111"/>
        <v>#REF!</v>
      </c>
      <c r="AA350" t="e">
        <f t="shared" si="112"/>
        <v>#REF!</v>
      </c>
      <c r="AB350"/>
      <c r="AC350" s="3">
        <f t="shared" si="127"/>
        <v>348</v>
      </c>
      <c r="AD350" s="1" t="e">
        <f t="shared" si="128"/>
        <v>#REF!</v>
      </c>
      <c r="AE350" s="1" t="e">
        <f t="shared" si="113"/>
        <v>#REF!</v>
      </c>
      <c r="AF350" s="1" t="e">
        <f t="shared" si="114"/>
        <v>#REF!</v>
      </c>
    </row>
    <row r="351" spans="3:32" ht="12.75">
      <c r="C351" s="3">
        <f t="shared" si="115"/>
        <v>349</v>
      </c>
      <c r="D351" s="1" t="e">
        <f>IF(#REF!="Ordinary",E350*(1+D$1/100),F351)</f>
        <v>#REF!</v>
      </c>
      <c r="E351" s="1" t="e">
        <f>IF(#REF!="Ordinary",D351-E$2,G351)</f>
        <v>#REF!</v>
      </c>
      <c r="F351" s="1" t="e">
        <f t="shared" si="129"/>
        <v>#REF!</v>
      </c>
      <c r="G351" s="1" t="e">
        <f t="shared" si="132"/>
        <v>#REF!</v>
      </c>
      <c r="I351" s="3">
        <f t="shared" si="116"/>
        <v>349</v>
      </c>
      <c r="J351" s="1" t="e">
        <f t="shared" si="117"/>
        <v>#REF!</v>
      </c>
      <c r="K351" s="1" t="e">
        <f t="shared" si="118"/>
        <v>#REF!</v>
      </c>
      <c r="L351"/>
      <c r="M351" s="3">
        <f t="shared" si="119"/>
        <v>349</v>
      </c>
      <c r="N351" s="1" t="e">
        <f t="shared" si="120"/>
        <v>#REF!</v>
      </c>
      <c r="O351" s="1" t="e">
        <f t="shared" si="121"/>
        <v>#REF!</v>
      </c>
      <c r="P351"/>
      <c r="Q351" s="3">
        <f t="shared" si="122"/>
        <v>349</v>
      </c>
      <c r="R351" s="3">
        <f t="shared" si="123"/>
        <v>349</v>
      </c>
      <c r="S351" s="1">
        <f t="shared" si="130"/>
        <v>826823.1269373071</v>
      </c>
      <c r="T351" s="1">
        <f t="shared" si="131"/>
        <v>3445.0963622387794</v>
      </c>
      <c r="U351" s="1">
        <f t="shared" si="124"/>
        <v>830268.2232995459</v>
      </c>
      <c r="X351" s="3">
        <f t="shared" si="125"/>
        <v>349</v>
      </c>
      <c r="Y351" s="1" t="e">
        <f t="shared" si="126"/>
        <v>#REF!</v>
      </c>
      <c r="Z351" s="1" t="e">
        <f t="shared" si="111"/>
        <v>#REF!</v>
      </c>
      <c r="AA351" t="e">
        <f t="shared" si="112"/>
        <v>#REF!</v>
      </c>
      <c r="AB351"/>
      <c r="AC351" s="3">
        <f t="shared" si="127"/>
        <v>349</v>
      </c>
      <c r="AD351" s="1" t="e">
        <f t="shared" si="128"/>
        <v>#REF!</v>
      </c>
      <c r="AE351" s="1" t="e">
        <f t="shared" si="113"/>
        <v>#REF!</v>
      </c>
      <c r="AF351" s="1" t="e">
        <f t="shared" si="114"/>
        <v>#REF!</v>
      </c>
    </row>
    <row r="352" spans="3:32" ht="12.75">
      <c r="C352" s="3">
        <f t="shared" si="115"/>
        <v>350</v>
      </c>
      <c r="D352" s="1" t="e">
        <f>IF(#REF!="Ordinary",E351*(1+D$1/100),F352)</f>
        <v>#REF!</v>
      </c>
      <c r="E352" s="1" t="e">
        <f>IF(#REF!="Ordinary",D352-E$2,G352)</f>
        <v>#REF!</v>
      </c>
      <c r="F352" s="1" t="e">
        <f t="shared" si="129"/>
        <v>#REF!</v>
      </c>
      <c r="G352" s="1" t="e">
        <f t="shared" si="132"/>
        <v>#REF!</v>
      </c>
      <c r="I352" s="3">
        <f t="shared" si="116"/>
        <v>350</v>
      </c>
      <c r="J352" s="1" t="e">
        <f t="shared" si="117"/>
        <v>#REF!</v>
      </c>
      <c r="K352" s="1" t="e">
        <f t="shared" si="118"/>
        <v>#REF!</v>
      </c>
      <c r="L352"/>
      <c r="M352" s="3">
        <f t="shared" si="119"/>
        <v>350</v>
      </c>
      <c r="N352" s="1" t="e">
        <f t="shared" si="120"/>
        <v>#REF!</v>
      </c>
      <c r="O352" s="1" t="e">
        <f t="shared" si="121"/>
        <v>#REF!</v>
      </c>
      <c r="P352"/>
      <c r="Q352" s="3">
        <f t="shared" si="122"/>
        <v>350</v>
      </c>
      <c r="R352" s="3">
        <f t="shared" si="123"/>
        <v>350</v>
      </c>
      <c r="S352" s="1">
        <f t="shared" si="130"/>
        <v>831268.2232995459</v>
      </c>
      <c r="T352" s="1">
        <f t="shared" si="131"/>
        <v>3463.6175970814415</v>
      </c>
      <c r="U352" s="1">
        <f t="shared" si="124"/>
        <v>834731.8408966277</v>
      </c>
      <c r="X352" s="3">
        <f t="shared" si="125"/>
        <v>350</v>
      </c>
      <c r="Y352" s="1" t="e">
        <f t="shared" si="126"/>
        <v>#REF!</v>
      </c>
      <c r="Z352" s="1" t="e">
        <f t="shared" si="111"/>
        <v>#REF!</v>
      </c>
      <c r="AA352" t="e">
        <f t="shared" si="112"/>
        <v>#REF!</v>
      </c>
      <c r="AB352"/>
      <c r="AC352" s="3">
        <f t="shared" si="127"/>
        <v>350</v>
      </c>
      <c r="AD352" s="1" t="e">
        <f t="shared" si="128"/>
        <v>#REF!</v>
      </c>
      <c r="AE352" s="1" t="e">
        <f t="shared" si="113"/>
        <v>#REF!</v>
      </c>
      <c r="AF352" s="1" t="e">
        <f t="shared" si="114"/>
        <v>#REF!</v>
      </c>
    </row>
    <row r="353" spans="3:32" ht="12.75">
      <c r="C353" s="3">
        <f t="shared" si="115"/>
        <v>351</v>
      </c>
      <c r="D353" s="1" t="e">
        <f>IF(#REF!="Ordinary",E352*(1+D$1/100),F353)</f>
        <v>#REF!</v>
      </c>
      <c r="E353" s="1" t="e">
        <f>IF(#REF!="Ordinary",D353-E$2,G353)</f>
        <v>#REF!</v>
      </c>
      <c r="F353" s="1" t="e">
        <f t="shared" si="129"/>
        <v>#REF!</v>
      </c>
      <c r="G353" s="1" t="e">
        <f t="shared" si="132"/>
        <v>#REF!</v>
      </c>
      <c r="I353" s="3">
        <f t="shared" si="116"/>
        <v>351</v>
      </c>
      <c r="J353" s="1" t="e">
        <f t="shared" si="117"/>
        <v>#REF!</v>
      </c>
      <c r="K353" s="1" t="e">
        <f t="shared" si="118"/>
        <v>#REF!</v>
      </c>
      <c r="L353"/>
      <c r="M353" s="3">
        <f t="shared" si="119"/>
        <v>351</v>
      </c>
      <c r="N353" s="1" t="e">
        <f t="shared" si="120"/>
        <v>#REF!</v>
      </c>
      <c r="O353" s="1" t="e">
        <f t="shared" si="121"/>
        <v>#REF!</v>
      </c>
      <c r="P353"/>
      <c r="Q353" s="3">
        <f t="shared" si="122"/>
        <v>351</v>
      </c>
      <c r="R353" s="3">
        <f t="shared" si="123"/>
        <v>351</v>
      </c>
      <c r="S353" s="1">
        <f t="shared" si="130"/>
        <v>835731.8408966277</v>
      </c>
      <c r="T353" s="1">
        <f t="shared" si="131"/>
        <v>3482.216003735949</v>
      </c>
      <c r="U353" s="1">
        <f t="shared" si="124"/>
        <v>839214.0569003635</v>
      </c>
      <c r="X353" s="3">
        <f t="shared" si="125"/>
        <v>351</v>
      </c>
      <c r="Y353" s="1" t="e">
        <f t="shared" si="126"/>
        <v>#REF!</v>
      </c>
      <c r="Z353" s="1" t="e">
        <f t="shared" si="111"/>
        <v>#REF!</v>
      </c>
      <c r="AA353" t="e">
        <f t="shared" si="112"/>
        <v>#REF!</v>
      </c>
      <c r="AB353"/>
      <c r="AC353" s="3">
        <f t="shared" si="127"/>
        <v>351</v>
      </c>
      <c r="AD353" s="1" t="e">
        <f t="shared" si="128"/>
        <v>#REF!</v>
      </c>
      <c r="AE353" s="1" t="e">
        <f t="shared" si="113"/>
        <v>#REF!</v>
      </c>
      <c r="AF353" s="1" t="e">
        <f t="shared" si="114"/>
        <v>#REF!</v>
      </c>
    </row>
    <row r="354" spans="3:32" ht="12.75">
      <c r="C354" s="3">
        <f t="shared" si="115"/>
        <v>352</v>
      </c>
      <c r="D354" s="1" t="e">
        <f>IF(#REF!="Ordinary",E353*(1+D$1/100),F354)</f>
        <v>#REF!</v>
      </c>
      <c r="E354" s="1" t="e">
        <f>IF(#REF!="Ordinary",D354-E$2,G354)</f>
        <v>#REF!</v>
      </c>
      <c r="F354" s="1" t="e">
        <f t="shared" si="129"/>
        <v>#REF!</v>
      </c>
      <c r="G354" s="1" t="e">
        <f t="shared" si="132"/>
        <v>#REF!</v>
      </c>
      <c r="I354" s="3">
        <f t="shared" si="116"/>
        <v>352</v>
      </c>
      <c r="J354" s="1" t="e">
        <f t="shared" si="117"/>
        <v>#REF!</v>
      </c>
      <c r="K354" s="1" t="e">
        <f t="shared" si="118"/>
        <v>#REF!</v>
      </c>
      <c r="L354"/>
      <c r="M354" s="3">
        <f t="shared" si="119"/>
        <v>352</v>
      </c>
      <c r="N354" s="1" t="e">
        <f t="shared" si="120"/>
        <v>#REF!</v>
      </c>
      <c r="O354" s="1" t="e">
        <f t="shared" si="121"/>
        <v>#REF!</v>
      </c>
      <c r="P354"/>
      <c r="Q354" s="3">
        <f t="shared" si="122"/>
        <v>352</v>
      </c>
      <c r="R354" s="3">
        <f t="shared" si="123"/>
        <v>352</v>
      </c>
      <c r="S354" s="1">
        <f t="shared" si="130"/>
        <v>840214.0569003635</v>
      </c>
      <c r="T354" s="1">
        <f t="shared" si="131"/>
        <v>3500.8919037515147</v>
      </c>
      <c r="U354" s="1">
        <f t="shared" si="124"/>
        <v>843714.9488041152</v>
      </c>
      <c r="X354" s="3">
        <f t="shared" si="125"/>
        <v>352</v>
      </c>
      <c r="Y354" s="1" t="e">
        <f t="shared" si="126"/>
        <v>#REF!</v>
      </c>
      <c r="Z354" s="1" t="e">
        <f t="shared" si="111"/>
        <v>#REF!</v>
      </c>
      <c r="AA354" t="e">
        <f t="shared" si="112"/>
        <v>#REF!</v>
      </c>
      <c r="AB354"/>
      <c r="AC354" s="3">
        <f t="shared" si="127"/>
        <v>352</v>
      </c>
      <c r="AD354" s="1" t="e">
        <f t="shared" si="128"/>
        <v>#REF!</v>
      </c>
      <c r="AE354" s="1" t="e">
        <f t="shared" si="113"/>
        <v>#REF!</v>
      </c>
      <c r="AF354" s="1" t="e">
        <f t="shared" si="114"/>
        <v>#REF!</v>
      </c>
    </row>
    <row r="355" spans="3:32" ht="12.75">
      <c r="C355" s="3">
        <f t="shared" si="115"/>
        <v>353</v>
      </c>
      <c r="D355" s="1" t="e">
        <f>IF(#REF!="Ordinary",E354*(1+D$1/100),F355)</f>
        <v>#REF!</v>
      </c>
      <c r="E355" s="1" t="e">
        <f>IF(#REF!="Ordinary",D355-E$2,G355)</f>
        <v>#REF!</v>
      </c>
      <c r="F355" s="1" t="e">
        <f t="shared" si="129"/>
        <v>#REF!</v>
      </c>
      <c r="G355" s="1" t="e">
        <f t="shared" si="132"/>
        <v>#REF!</v>
      </c>
      <c r="I355" s="3">
        <f t="shared" si="116"/>
        <v>353</v>
      </c>
      <c r="J355" s="1" t="e">
        <f t="shared" si="117"/>
        <v>#REF!</v>
      </c>
      <c r="K355" s="1" t="e">
        <f t="shared" si="118"/>
        <v>#REF!</v>
      </c>
      <c r="L355"/>
      <c r="M355" s="3">
        <f t="shared" si="119"/>
        <v>353</v>
      </c>
      <c r="N355" s="1" t="e">
        <f t="shared" si="120"/>
        <v>#REF!</v>
      </c>
      <c r="O355" s="1" t="e">
        <f t="shared" si="121"/>
        <v>#REF!</v>
      </c>
      <c r="P355"/>
      <c r="Q355" s="3">
        <f t="shared" si="122"/>
        <v>353</v>
      </c>
      <c r="R355" s="3">
        <f t="shared" si="123"/>
        <v>353</v>
      </c>
      <c r="S355" s="1">
        <f t="shared" si="130"/>
        <v>844714.9488041152</v>
      </c>
      <c r="T355" s="1">
        <f t="shared" si="131"/>
        <v>3519.6456200171465</v>
      </c>
      <c r="U355" s="1">
        <f t="shared" si="124"/>
        <v>848234.5944241321</v>
      </c>
      <c r="X355" s="3">
        <f t="shared" si="125"/>
        <v>353</v>
      </c>
      <c r="Y355" s="1" t="e">
        <f t="shared" si="126"/>
        <v>#REF!</v>
      </c>
      <c r="Z355" s="1" t="e">
        <f t="shared" si="111"/>
        <v>#REF!</v>
      </c>
      <c r="AA355" t="e">
        <f t="shared" si="112"/>
        <v>#REF!</v>
      </c>
      <c r="AB355"/>
      <c r="AC355" s="3">
        <f t="shared" si="127"/>
        <v>353</v>
      </c>
      <c r="AD355" s="1" t="e">
        <f t="shared" si="128"/>
        <v>#REF!</v>
      </c>
      <c r="AE355" s="1" t="e">
        <f t="shared" si="113"/>
        <v>#REF!</v>
      </c>
      <c r="AF355" s="1" t="e">
        <f t="shared" si="114"/>
        <v>#REF!</v>
      </c>
    </row>
    <row r="356" spans="3:32" ht="12.75">
      <c r="C356" s="3">
        <f t="shared" si="115"/>
        <v>354</v>
      </c>
      <c r="D356" s="1" t="e">
        <f>IF(#REF!="Ordinary",E355*(1+D$1/100),F356)</f>
        <v>#REF!</v>
      </c>
      <c r="E356" s="1" t="e">
        <f>IF(#REF!="Ordinary",D356-E$2,G356)</f>
        <v>#REF!</v>
      </c>
      <c r="F356" s="1" t="e">
        <f t="shared" si="129"/>
        <v>#REF!</v>
      </c>
      <c r="G356" s="1" t="e">
        <f t="shared" si="132"/>
        <v>#REF!</v>
      </c>
      <c r="I356" s="3">
        <f t="shared" si="116"/>
        <v>354</v>
      </c>
      <c r="J356" s="1" t="e">
        <f t="shared" si="117"/>
        <v>#REF!</v>
      </c>
      <c r="K356" s="1" t="e">
        <f t="shared" si="118"/>
        <v>#REF!</v>
      </c>
      <c r="L356"/>
      <c r="M356" s="3">
        <f t="shared" si="119"/>
        <v>354</v>
      </c>
      <c r="N356" s="1" t="e">
        <f t="shared" si="120"/>
        <v>#REF!</v>
      </c>
      <c r="O356" s="1" t="e">
        <f t="shared" si="121"/>
        <v>#REF!</v>
      </c>
      <c r="P356"/>
      <c r="Q356" s="3">
        <f t="shared" si="122"/>
        <v>354</v>
      </c>
      <c r="R356" s="3">
        <f t="shared" si="123"/>
        <v>354</v>
      </c>
      <c r="S356" s="1">
        <f t="shared" si="130"/>
        <v>849234.5944241321</v>
      </c>
      <c r="T356" s="1">
        <f t="shared" si="131"/>
        <v>3538.477476767217</v>
      </c>
      <c r="U356" s="1">
        <f t="shared" si="124"/>
        <v>852773.0719008996</v>
      </c>
      <c r="X356" s="3">
        <f t="shared" si="125"/>
        <v>354</v>
      </c>
      <c r="Y356" s="1" t="e">
        <f t="shared" si="126"/>
        <v>#REF!</v>
      </c>
      <c r="Z356" s="1" t="e">
        <f t="shared" si="111"/>
        <v>#REF!</v>
      </c>
      <c r="AA356" t="e">
        <f t="shared" si="112"/>
        <v>#REF!</v>
      </c>
      <c r="AB356"/>
      <c r="AC356" s="3">
        <f t="shared" si="127"/>
        <v>354</v>
      </c>
      <c r="AD356" s="1" t="e">
        <f t="shared" si="128"/>
        <v>#REF!</v>
      </c>
      <c r="AE356" s="1" t="e">
        <f t="shared" si="113"/>
        <v>#REF!</v>
      </c>
      <c r="AF356" s="1" t="e">
        <f t="shared" si="114"/>
        <v>#REF!</v>
      </c>
    </row>
    <row r="357" spans="3:32" ht="12.75">
      <c r="C357" s="3">
        <f t="shared" si="115"/>
        <v>355</v>
      </c>
      <c r="D357" s="1" t="e">
        <f>IF(#REF!="Ordinary",E356*(1+D$1/100),F357)</f>
        <v>#REF!</v>
      </c>
      <c r="E357" s="1" t="e">
        <f>IF(#REF!="Ordinary",D357-E$2,G357)</f>
        <v>#REF!</v>
      </c>
      <c r="F357" s="1" t="e">
        <f t="shared" si="129"/>
        <v>#REF!</v>
      </c>
      <c r="G357" s="1" t="e">
        <f t="shared" si="132"/>
        <v>#REF!</v>
      </c>
      <c r="I357" s="3">
        <f t="shared" si="116"/>
        <v>355</v>
      </c>
      <c r="J357" s="1" t="e">
        <f t="shared" si="117"/>
        <v>#REF!</v>
      </c>
      <c r="K357" s="1" t="e">
        <f t="shared" si="118"/>
        <v>#REF!</v>
      </c>
      <c r="L357"/>
      <c r="M357" s="3">
        <f t="shared" si="119"/>
        <v>355</v>
      </c>
      <c r="N357" s="1" t="e">
        <f t="shared" si="120"/>
        <v>#REF!</v>
      </c>
      <c r="O357" s="1" t="e">
        <f t="shared" si="121"/>
        <v>#REF!</v>
      </c>
      <c r="P357"/>
      <c r="Q357" s="3">
        <f t="shared" si="122"/>
        <v>355</v>
      </c>
      <c r="R357" s="3">
        <f t="shared" si="123"/>
        <v>355</v>
      </c>
      <c r="S357" s="1">
        <f t="shared" si="130"/>
        <v>853773.0719008996</v>
      </c>
      <c r="T357" s="1">
        <f t="shared" si="131"/>
        <v>3557.3877995870816</v>
      </c>
      <c r="U357" s="1">
        <f t="shared" si="124"/>
        <v>857330.4597004864</v>
      </c>
      <c r="X357" s="3">
        <f t="shared" si="125"/>
        <v>355</v>
      </c>
      <c r="Y357" s="1" t="e">
        <f t="shared" si="126"/>
        <v>#REF!</v>
      </c>
      <c r="Z357" s="1" t="e">
        <f t="shared" si="111"/>
        <v>#REF!</v>
      </c>
      <c r="AA357" t="e">
        <f t="shared" si="112"/>
        <v>#REF!</v>
      </c>
      <c r="AB357"/>
      <c r="AC357" s="3">
        <f t="shared" si="127"/>
        <v>355</v>
      </c>
      <c r="AD357" s="1" t="e">
        <f t="shared" si="128"/>
        <v>#REF!</v>
      </c>
      <c r="AE357" s="1" t="e">
        <f t="shared" si="113"/>
        <v>#REF!</v>
      </c>
      <c r="AF357" s="1" t="e">
        <f t="shared" si="114"/>
        <v>#REF!</v>
      </c>
    </row>
    <row r="358" spans="3:32" ht="12.75">
      <c r="C358" s="3">
        <f t="shared" si="115"/>
        <v>356</v>
      </c>
      <c r="D358" s="1" t="e">
        <f>IF(#REF!="Ordinary",E357*(1+D$1/100),F358)</f>
        <v>#REF!</v>
      </c>
      <c r="E358" s="1" t="e">
        <f>IF(#REF!="Ordinary",D358-E$2,G358)</f>
        <v>#REF!</v>
      </c>
      <c r="F358" s="1" t="e">
        <f t="shared" si="129"/>
        <v>#REF!</v>
      </c>
      <c r="G358" s="1" t="e">
        <f t="shared" si="132"/>
        <v>#REF!</v>
      </c>
      <c r="I358" s="3">
        <f t="shared" si="116"/>
        <v>356</v>
      </c>
      <c r="J358" s="1" t="e">
        <f t="shared" si="117"/>
        <v>#REF!</v>
      </c>
      <c r="K358" s="1" t="e">
        <f t="shared" si="118"/>
        <v>#REF!</v>
      </c>
      <c r="L358"/>
      <c r="M358" s="3">
        <f t="shared" si="119"/>
        <v>356</v>
      </c>
      <c r="N358" s="1" t="e">
        <f t="shared" si="120"/>
        <v>#REF!</v>
      </c>
      <c r="O358" s="1" t="e">
        <f t="shared" si="121"/>
        <v>#REF!</v>
      </c>
      <c r="P358"/>
      <c r="Q358" s="3">
        <f t="shared" si="122"/>
        <v>356</v>
      </c>
      <c r="R358" s="3">
        <f t="shared" si="123"/>
        <v>356</v>
      </c>
      <c r="S358" s="1">
        <f t="shared" si="130"/>
        <v>858330.4597004864</v>
      </c>
      <c r="T358" s="1">
        <f t="shared" si="131"/>
        <v>3576.3769154186934</v>
      </c>
      <c r="U358" s="1">
        <f t="shared" si="124"/>
        <v>861906.836615905</v>
      </c>
      <c r="X358" s="3">
        <f t="shared" si="125"/>
        <v>356</v>
      </c>
      <c r="Y358" s="1" t="e">
        <f t="shared" si="126"/>
        <v>#REF!</v>
      </c>
      <c r="Z358" s="1" t="e">
        <f t="shared" si="111"/>
        <v>#REF!</v>
      </c>
      <c r="AA358" t="e">
        <f t="shared" si="112"/>
        <v>#REF!</v>
      </c>
      <c r="AB358"/>
      <c r="AC358" s="3">
        <f t="shared" si="127"/>
        <v>356</v>
      </c>
      <c r="AD358" s="1" t="e">
        <f t="shared" si="128"/>
        <v>#REF!</v>
      </c>
      <c r="AE358" s="1" t="e">
        <f t="shared" si="113"/>
        <v>#REF!</v>
      </c>
      <c r="AF358" s="1" t="e">
        <f t="shared" si="114"/>
        <v>#REF!</v>
      </c>
    </row>
    <row r="359" spans="3:32" ht="12.75">
      <c r="C359" s="3">
        <f t="shared" si="115"/>
        <v>357</v>
      </c>
      <c r="D359" s="1" t="e">
        <f>IF(#REF!="Ordinary",E358*(1+D$1/100),F359)</f>
        <v>#REF!</v>
      </c>
      <c r="E359" s="1" t="e">
        <f>IF(#REF!="Ordinary",D359-E$2,G359)</f>
        <v>#REF!</v>
      </c>
      <c r="F359" s="1" t="e">
        <f t="shared" si="129"/>
        <v>#REF!</v>
      </c>
      <c r="G359" s="1" t="e">
        <f t="shared" si="132"/>
        <v>#REF!</v>
      </c>
      <c r="I359" s="3">
        <f t="shared" si="116"/>
        <v>357</v>
      </c>
      <c r="J359" s="1" t="e">
        <f t="shared" si="117"/>
        <v>#REF!</v>
      </c>
      <c r="K359" s="1" t="e">
        <f t="shared" si="118"/>
        <v>#REF!</v>
      </c>
      <c r="L359"/>
      <c r="M359" s="3">
        <f t="shared" si="119"/>
        <v>357</v>
      </c>
      <c r="N359" s="1" t="e">
        <f t="shared" si="120"/>
        <v>#REF!</v>
      </c>
      <c r="O359" s="1" t="e">
        <f t="shared" si="121"/>
        <v>#REF!</v>
      </c>
      <c r="P359"/>
      <c r="Q359" s="3">
        <f t="shared" si="122"/>
        <v>357</v>
      </c>
      <c r="R359" s="3">
        <f t="shared" si="123"/>
        <v>357</v>
      </c>
      <c r="S359" s="1">
        <f t="shared" si="130"/>
        <v>862906.836615905</v>
      </c>
      <c r="T359" s="1">
        <f t="shared" si="131"/>
        <v>3595.445152566271</v>
      </c>
      <c r="U359" s="1">
        <f t="shared" si="124"/>
        <v>866502.2817684715</v>
      </c>
      <c r="X359" s="3">
        <f t="shared" si="125"/>
        <v>357</v>
      </c>
      <c r="Y359" s="1" t="e">
        <f t="shared" si="126"/>
        <v>#REF!</v>
      </c>
      <c r="Z359" s="1" t="e">
        <f t="shared" si="111"/>
        <v>#REF!</v>
      </c>
      <c r="AA359" t="e">
        <f t="shared" si="112"/>
        <v>#REF!</v>
      </c>
      <c r="AB359"/>
      <c r="AC359" s="3">
        <f t="shared" si="127"/>
        <v>357</v>
      </c>
      <c r="AD359" s="1" t="e">
        <f t="shared" si="128"/>
        <v>#REF!</v>
      </c>
      <c r="AE359" s="1" t="e">
        <f t="shared" si="113"/>
        <v>#REF!</v>
      </c>
      <c r="AF359" s="1" t="e">
        <f t="shared" si="114"/>
        <v>#REF!</v>
      </c>
    </row>
    <row r="360" spans="3:32" ht="12.75">
      <c r="C360" s="3">
        <f t="shared" si="115"/>
        <v>358</v>
      </c>
      <c r="D360" s="1" t="e">
        <f>IF(#REF!="Ordinary",E359*(1+D$1/100),F360)</f>
        <v>#REF!</v>
      </c>
      <c r="E360" s="1" t="e">
        <f>IF(#REF!="Ordinary",D360-E$2,G360)</f>
        <v>#REF!</v>
      </c>
      <c r="F360" s="1" t="e">
        <f t="shared" si="129"/>
        <v>#REF!</v>
      </c>
      <c r="G360" s="1" t="e">
        <f t="shared" si="132"/>
        <v>#REF!</v>
      </c>
      <c r="I360" s="3">
        <f t="shared" si="116"/>
        <v>358</v>
      </c>
      <c r="J360" s="1" t="e">
        <f t="shared" si="117"/>
        <v>#REF!</v>
      </c>
      <c r="K360" s="1" t="e">
        <f t="shared" si="118"/>
        <v>#REF!</v>
      </c>
      <c r="L360"/>
      <c r="M360" s="3">
        <f t="shared" si="119"/>
        <v>358</v>
      </c>
      <c r="N360" s="1" t="e">
        <f t="shared" si="120"/>
        <v>#REF!</v>
      </c>
      <c r="O360" s="1" t="e">
        <f t="shared" si="121"/>
        <v>#REF!</v>
      </c>
      <c r="P360"/>
      <c r="Q360" s="3">
        <f t="shared" si="122"/>
        <v>358</v>
      </c>
      <c r="R360" s="3">
        <f t="shared" si="123"/>
        <v>358</v>
      </c>
      <c r="S360" s="1">
        <f t="shared" si="130"/>
        <v>867502.2817684715</v>
      </c>
      <c r="T360" s="1">
        <f t="shared" si="131"/>
        <v>3614.592840701964</v>
      </c>
      <c r="U360" s="1">
        <f t="shared" si="124"/>
        <v>871116.8746091737</v>
      </c>
      <c r="X360" s="3">
        <f t="shared" si="125"/>
        <v>358</v>
      </c>
      <c r="Y360" s="1" t="e">
        <f t="shared" si="126"/>
        <v>#REF!</v>
      </c>
      <c r="Z360" s="1" t="e">
        <f t="shared" si="111"/>
        <v>#REF!</v>
      </c>
      <c r="AA360" t="e">
        <f t="shared" si="112"/>
        <v>#REF!</v>
      </c>
      <c r="AB360"/>
      <c r="AC360" s="3">
        <f t="shared" si="127"/>
        <v>358</v>
      </c>
      <c r="AD360" s="1" t="e">
        <f t="shared" si="128"/>
        <v>#REF!</v>
      </c>
      <c r="AE360" s="1" t="e">
        <f t="shared" si="113"/>
        <v>#REF!</v>
      </c>
      <c r="AF360" s="1" t="e">
        <f t="shared" si="114"/>
        <v>#REF!</v>
      </c>
    </row>
    <row r="361" spans="3:32" ht="12.75">
      <c r="C361" s="3">
        <f t="shared" si="115"/>
        <v>359</v>
      </c>
      <c r="D361" s="1" t="e">
        <f>IF(#REF!="Ordinary",E360*(1+D$1/100),F361)</f>
        <v>#REF!</v>
      </c>
      <c r="E361" s="1" t="e">
        <f>IF(#REF!="Ordinary",D361-E$2,G361)</f>
        <v>#REF!</v>
      </c>
      <c r="F361" s="1" t="e">
        <f t="shared" si="129"/>
        <v>#REF!</v>
      </c>
      <c r="G361" s="1" t="e">
        <f t="shared" si="132"/>
        <v>#REF!</v>
      </c>
      <c r="I361" s="3">
        <f t="shared" si="116"/>
        <v>359</v>
      </c>
      <c r="J361" s="1" t="e">
        <f t="shared" si="117"/>
        <v>#REF!</v>
      </c>
      <c r="K361" s="1" t="e">
        <f t="shared" si="118"/>
        <v>#REF!</v>
      </c>
      <c r="L361"/>
      <c r="M361" s="3">
        <f t="shared" si="119"/>
        <v>359</v>
      </c>
      <c r="N361" s="1" t="e">
        <f t="shared" si="120"/>
        <v>#REF!</v>
      </c>
      <c r="O361" s="1" t="e">
        <f t="shared" si="121"/>
        <v>#REF!</v>
      </c>
      <c r="P361"/>
      <c r="Q361" s="3">
        <f t="shared" si="122"/>
        <v>359</v>
      </c>
      <c r="R361" s="3">
        <f t="shared" si="123"/>
        <v>359</v>
      </c>
      <c r="S361" s="1">
        <f t="shared" si="130"/>
        <v>872116.8746091737</v>
      </c>
      <c r="T361" s="1">
        <f t="shared" si="131"/>
        <v>3633.820310871557</v>
      </c>
      <c r="U361" s="1">
        <f t="shared" si="124"/>
        <v>875750.6949200451</v>
      </c>
      <c r="X361" s="3">
        <f t="shared" si="125"/>
        <v>359</v>
      </c>
      <c r="Y361" s="1" t="e">
        <f t="shared" si="126"/>
        <v>#REF!</v>
      </c>
      <c r="Z361" s="1" t="e">
        <f t="shared" si="111"/>
        <v>#REF!</v>
      </c>
      <c r="AA361" t="e">
        <f t="shared" si="112"/>
        <v>#REF!</v>
      </c>
      <c r="AB361"/>
      <c r="AC361" s="3">
        <f t="shared" si="127"/>
        <v>359</v>
      </c>
      <c r="AD361" s="1" t="e">
        <f t="shared" si="128"/>
        <v>#REF!</v>
      </c>
      <c r="AE361" s="1" t="e">
        <f t="shared" si="113"/>
        <v>#REF!</v>
      </c>
      <c r="AF361" s="1" t="e">
        <f t="shared" si="114"/>
        <v>#REF!</v>
      </c>
    </row>
    <row r="362" spans="3:32" ht="12.75">
      <c r="C362" s="3">
        <f t="shared" si="115"/>
        <v>360</v>
      </c>
      <c r="D362" s="1" t="e">
        <f>IF(#REF!="Ordinary",E361*(1+D$1/100),F362)</f>
        <v>#REF!</v>
      </c>
      <c r="E362" s="1" t="e">
        <f>IF(#REF!="Ordinary",D362-E$2,G362)</f>
        <v>#REF!</v>
      </c>
      <c r="F362" s="1" t="e">
        <f t="shared" si="129"/>
        <v>#REF!</v>
      </c>
      <c r="G362" s="1" t="e">
        <f t="shared" si="132"/>
        <v>#REF!</v>
      </c>
      <c r="I362" s="3">
        <f t="shared" si="116"/>
        <v>360</v>
      </c>
      <c r="J362" s="1" t="e">
        <f t="shared" si="117"/>
        <v>#REF!</v>
      </c>
      <c r="K362" s="1" t="e">
        <f t="shared" si="118"/>
        <v>#REF!</v>
      </c>
      <c r="L362"/>
      <c r="M362" s="3">
        <f t="shared" si="119"/>
        <v>360</v>
      </c>
      <c r="N362" s="1" t="e">
        <f t="shared" si="120"/>
        <v>#REF!</v>
      </c>
      <c r="O362" s="1" t="e">
        <f t="shared" si="121"/>
        <v>#REF!</v>
      </c>
      <c r="P362"/>
      <c r="Q362" s="3">
        <f t="shared" si="122"/>
        <v>360</v>
      </c>
      <c r="R362" s="3">
        <f t="shared" si="123"/>
        <v>360</v>
      </c>
      <c r="S362" s="1">
        <f t="shared" si="130"/>
        <v>876750.6949200451</v>
      </c>
      <c r="T362" s="1">
        <f t="shared" si="131"/>
        <v>3653.1278955001876</v>
      </c>
      <c r="U362" s="1">
        <f t="shared" si="124"/>
        <v>880403.822815545</v>
      </c>
      <c r="X362" s="3">
        <f t="shared" si="125"/>
        <v>360</v>
      </c>
      <c r="Y362" s="1" t="e">
        <f t="shared" si="126"/>
        <v>#REF!</v>
      </c>
      <c r="Z362" s="1" t="e">
        <f t="shared" si="111"/>
        <v>#REF!</v>
      </c>
      <c r="AA362" t="e">
        <f t="shared" si="112"/>
        <v>#REF!</v>
      </c>
      <c r="AB362"/>
      <c r="AC362" s="3">
        <f t="shared" si="127"/>
        <v>360</v>
      </c>
      <c r="AD362" s="1" t="e">
        <f t="shared" si="128"/>
        <v>#REF!</v>
      </c>
      <c r="AE362" s="1" t="e">
        <f t="shared" si="113"/>
        <v>#REF!</v>
      </c>
      <c r="AF362" s="1" t="e">
        <f t="shared" si="114"/>
        <v>#REF!</v>
      </c>
    </row>
    <row r="363" spans="3:32" ht="12.75">
      <c r="C363" s="3">
        <f t="shared" si="115"/>
        <v>361</v>
      </c>
      <c r="D363" s="1" t="e">
        <f>IF(#REF!="Ordinary",E362*(1+D$1/100),F363)</f>
        <v>#REF!</v>
      </c>
      <c r="E363" s="1" t="e">
        <f>IF(#REF!="Ordinary",D363-E$2,G363)</f>
        <v>#REF!</v>
      </c>
      <c r="F363" s="1" t="e">
        <f t="shared" si="129"/>
        <v>#REF!</v>
      </c>
      <c r="G363" s="1" t="e">
        <f t="shared" si="132"/>
        <v>#REF!</v>
      </c>
      <c r="I363" s="3">
        <f t="shared" si="116"/>
        <v>361</v>
      </c>
      <c r="J363" s="1" t="e">
        <f t="shared" si="117"/>
        <v>#REF!</v>
      </c>
      <c r="K363" s="1" t="e">
        <f t="shared" si="118"/>
        <v>#REF!</v>
      </c>
      <c r="L363"/>
      <c r="M363" s="3">
        <f t="shared" si="119"/>
        <v>361</v>
      </c>
      <c r="N363" s="1" t="e">
        <f t="shared" si="120"/>
        <v>#REF!</v>
      </c>
      <c r="O363" s="1" t="e">
        <f t="shared" si="121"/>
        <v>#REF!</v>
      </c>
      <c r="P363"/>
      <c r="Q363" s="3">
        <f t="shared" si="122"/>
        <v>361</v>
      </c>
      <c r="R363" s="3">
        <f t="shared" si="123"/>
        <v>361</v>
      </c>
      <c r="S363" s="1">
        <f t="shared" si="130"/>
        <v>881403.822815545</v>
      </c>
      <c r="T363" s="1">
        <f t="shared" si="131"/>
        <v>3672.5159283981043</v>
      </c>
      <c r="U363" s="1">
        <f t="shared" si="124"/>
        <v>885076.3387439435</v>
      </c>
      <c r="X363" s="3">
        <f t="shared" si="125"/>
        <v>361</v>
      </c>
      <c r="Y363" s="1" t="e">
        <f t="shared" si="126"/>
        <v>#REF!</v>
      </c>
      <c r="Z363" s="1" t="e">
        <f t="shared" si="111"/>
        <v>#REF!</v>
      </c>
      <c r="AA363" t="e">
        <f t="shared" si="112"/>
        <v>#REF!</v>
      </c>
      <c r="AB363"/>
      <c r="AC363" s="3">
        <f t="shared" si="127"/>
        <v>361</v>
      </c>
      <c r="AD363" s="1" t="e">
        <f t="shared" si="128"/>
        <v>#REF!</v>
      </c>
      <c r="AE363" s="1" t="e">
        <f t="shared" si="113"/>
        <v>#REF!</v>
      </c>
      <c r="AF363" s="1" t="e">
        <f t="shared" si="114"/>
        <v>#REF!</v>
      </c>
    </row>
    <row r="364" spans="3:32" ht="12.75">
      <c r="C364" s="3">
        <f t="shared" si="115"/>
        <v>362</v>
      </c>
      <c r="D364" s="1" t="e">
        <f>IF(#REF!="Ordinary",E363*(1+D$1/100),F364)</f>
        <v>#REF!</v>
      </c>
      <c r="E364" s="1" t="e">
        <f>IF(#REF!="Ordinary",D364-E$2,G364)</f>
        <v>#REF!</v>
      </c>
      <c r="F364" s="1" t="e">
        <f t="shared" si="129"/>
        <v>#REF!</v>
      </c>
      <c r="G364" s="1" t="e">
        <f t="shared" si="132"/>
        <v>#REF!</v>
      </c>
      <c r="I364" s="3">
        <f t="shared" si="116"/>
        <v>362</v>
      </c>
      <c r="J364" s="1" t="e">
        <f t="shared" si="117"/>
        <v>#REF!</v>
      </c>
      <c r="K364" s="1" t="e">
        <f t="shared" si="118"/>
        <v>#REF!</v>
      </c>
      <c r="L364"/>
      <c r="M364" s="3">
        <f t="shared" si="119"/>
        <v>362</v>
      </c>
      <c r="N364" s="1" t="e">
        <f t="shared" si="120"/>
        <v>#REF!</v>
      </c>
      <c r="O364" s="1" t="e">
        <f t="shared" si="121"/>
        <v>#REF!</v>
      </c>
      <c r="P364"/>
      <c r="Q364" s="3">
        <f t="shared" si="122"/>
        <v>362</v>
      </c>
      <c r="R364" s="3">
        <f t="shared" si="123"/>
        <v>362</v>
      </c>
      <c r="S364" s="1">
        <f t="shared" si="130"/>
        <v>886076.3387439435</v>
      </c>
      <c r="T364" s="1">
        <f t="shared" si="131"/>
        <v>3691.984744766431</v>
      </c>
      <c r="U364" s="1">
        <f t="shared" si="124"/>
        <v>889768.32348871</v>
      </c>
      <c r="X364" s="3">
        <f t="shared" si="125"/>
        <v>362</v>
      </c>
      <c r="Y364" s="1" t="e">
        <f t="shared" si="126"/>
        <v>#REF!</v>
      </c>
      <c r="Z364" s="1" t="e">
        <f t="shared" si="111"/>
        <v>#REF!</v>
      </c>
      <c r="AA364" t="e">
        <f t="shared" si="112"/>
        <v>#REF!</v>
      </c>
      <c r="AB364"/>
      <c r="AC364" s="3">
        <f t="shared" si="127"/>
        <v>362</v>
      </c>
      <c r="AD364" s="1" t="e">
        <f t="shared" si="128"/>
        <v>#REF!</v>
      </c>
      <c r="AE364" s="1" t="e">
        <f t="shared" si="113"/>
        <v>#REF!</v>
      </c>
      <c r="AF364" s="1" t="e">
        <f t="shared" si="114"/>
        <v>#REF!</v>
      </c>
    </row>
    <row r="365" spans="3:32" ht="12.75">
      <c r="C365" s="3">
        <f t="shared" si="115"/>
        <v>363</v>
      </c>
      <c r="D365" s="1" t="e">
        <f>IF(#REF!="Ordinary",E364*(1+D$1/100),F365)</f>
        <v>#REF!</v>
      </c>
      <c r="E365" s="1" t="e">
        <f>IF(#REF!="Ordinary",D365-E$2,G365)</f>
        <v>#REF!</v>
      </c>
      <c r="F365" s="1" t="e">
        <f t="shared" si="129"/>
        <v>#REF!</v>
      </c>
      <c r="G365" s="1" t="e">
        <f t="shared" si="132"/>
        <v>#REF!</v>
      </c>
      <c r="I365" s="3">
        <f t="shared" si="116"/>
        <v>363</v>
      </c>
      <c r="J365" s="1" t="e">
        <f t="shared" si="117"/>
        <v>#REF!</v>
      </c>
      <c r="K365" s="1" t="e">
        <f t="shared" si="118"/>
        <v>#REF!</v>
      </c>
      <c r="L365"/>
      <c r="M365" s="3">
        <f t="shared" si="119"/>
        <v>363</v>
      </c>
      <c r="N365" s="1" t="e">
        <f t="shared" si="120"/>
        <v>#REF!</v>
      </c>
      <c r="O365" s="1" t="e">
        <f t="shared" si="121"/>
        <v>#REF!</v>
      </c>
      <c r="P365"/>
      <c r="Q365" s="3">
        <f t="shared" si="122"/>
        <v>363</v>
      </c>
      <c r="R365" s="3">
        <f t="shared" si="123"/>
        <v>363</v>
      </c>
      <c r="S365" s="1">
        <f t="shared" si="130"/>
        <v>890768.32348871</v>
      </c>
      <c r="T365" s="1">
        <f t="shared" si="131"/>
        <v>3711.5346812029584</v>
      </c>
      <c r="U365" s="1">
        <f t="shared" si="124"/>
        <v>894479.8581699127</v>
      </c>
      <c r="X365" s="3">
        <f t="shared" si="125"/>
        <v>363</v>
      </c>
      <c r="Y365" s="1" t="e">
        <f t="shared" si="126"/>
        <v>#REF!</v>
      </c>
      <c r="Z365" s="1" t="e">
        <f t="shared" si="111"/>
        <v>#REF!</v>
      </c>
      <c r="AA365" t="e">
        <f t="shared" si="112"/>
        <v>#REF!</v>
      </c>
      <c r="AB365"/>
      <c r="AC365" s="3">
        <f t="shared" si="127"/>
        <v>363</v>
      </c>
      <c r="AD365" s="1" t="e">
        <f t="shared" si="128"/>
        <v>#REF!</v>
      </c>
      <c r="AE365" s="1" t="e">
        <f t="shared" si="113"/>
        <v>#REF!</v>
      </c>
      <c r="AF365" s="1" t="e">
        <f t="shared" si="114"/>
        <v>#REF!</v>
      </c>
    </row>
    <row r="366" spans="3:32" ht="12.75">
      <c r="C366" s="3">
        <f t="shared" si="115"/>
        <v>364</v>
      </c>
      <c r="D366" s="1" t="e">
        <f>IF(#REF!="Ordinary",E365*(1+D$1/100),F366)</f>
        <v>#REF!</v>
      </c>
      <c r="E366" s="1" t="e">
        <f>IF(#REF!="Ordinary",D366-E$2,G366)</f>
        <v>#REF!</v>
      </c>
      <c r="F366" s="1" t="e">
        <f t="shared" si="129"/>
        <v>#REF!</v>
      </c>
      <c r="G366" s="1" t="e">
        <f t="shared" si="132"/>
        <v>#REF!</v>
      </c>
      <c r="I366" s="3">
        <f t="shared" si="116"/>
        <v>364</v>
      </c>
      <c r="J366" s="1" t="e">
        <f t="shared" si="117"/>
        <v>#REF!</v>
      </c>
      <c r="K366" s="1" t="e">
        <f t="shared" si="118"/>
        <v>#REF!</v>
      </c>
      <c r="L366"/>
      <c r="M366" s="3">
        <f t="shared" si="119"/>
        <v>364</v>
      </c>
      <c r="N366" s="1" t="e">
        <f t="shared" si="120"/>
        <v>#REF!</v>
      </c>
      <c r="O366" s="1" t="e">
        <f t="shared" si="121"/>
        <v>#REF!</v>
      </c>
      <c r="P366"/>
      <c r="Q366" s="3">
        <f t="shared" si="122"/>
        <v>364</v>
      </c>
      <c r="R366" s="3">
        <f t="shared" si="123"/>
        <v>364</v>
      </c>
      <c r="S366" s="1">
        <f t="shared" si="130"/>
        <v>895479.8581699127</v>
      </c>
      <c r="T366" s="1">
        <f t="shared" si="131"/>
        <v>3731.1660757079694</v>
      </c>
      <c r="U366" s="1">
        <f t="shared" si="124"/>
        <v>899211.0242456207</v>
      </c>
      <c r="X366" s="3">
        <f t="shared" si="125"/>
        <v>364</v>
      </c>
      <c r="Y366" s="1" t="e">
        <f t="shared" si="126"/>
        <v>#REF!</v>
      </c>
      <c r="Z366" s="1" t="e">
        <f t="shared" si="111"/>
        <v>#REF!</v>
      </c>
      <c r="AA366" t="e">
        <f t="shared" si="112"/>
        <v>#REF!</v>
      </c>
      <c r="AB366"/>
      <c r="AC366" s="3">
        <f t="shared" si="127"/>
        <v>364</v>
      </c>
      <c r="AD366" s="1" t="e">
        <f t="shared" si="128"/>
        <v>#REF!</v>
      </c>
      <c r="AE366" s="1" t="e">
        <f t="shared" si="113"/>
        <v>#REF!</v>
      </c>
      <c r="AF366" s="1" t="e">
        <f t="shared" si="114"/>
        <v>#REF!</v>
      </c>
    </row>
    <row r="367" spans="3:32" ht="12.75">
      <c r="C367" s="3">
        <f t="shared" si="115"/>
        <v>365</v>
      </c>
      <c r="D367" s="1" t="e">
        <f>IF(#REF!="Ordinary",E366*(1+D$1/100),F367)</f>
        <v>#REF!</v>
      </c>
      <c r="E367" s="1" t="e">
        <f>IF(#REF!="Ordinary",D367-E$2,G367)</f>
        <v>#REF!</v>
      </c>
      <c r="F367" s="1" t="e">
        <f t="shared" si="129"/>
        <v>#REF!</v>
      </c>
      <c r="G367" s="1" t="e">
        <f t="shared" si="132"/>
        <v>#REF!</v>
      </c>
      <c r="I367" s="3">
        <f t="shared" si="116"/>
        <v>365</v>
      </c>
      <c r="J367" s="1" t="e">
        <f t="shared" si="117"/>
        <v>#REF!</v>
      </c>
      <c r="K367" s="1" t="e">
        <f t="shared" si="118"/>
        <v>#REF!</v>
      </c>
      <c r="L367"/>
      <c r="M367" s="3">
        <f t="shared" si="119"/>
        <v>365</v>
      </c>
      <c r="N367" s="1" t="e">
        <f t="shared" si="120"/>
        <v>#REF!</v>
      </c>
      <c r="O367" s="1" t="e">
        <f t="shared" si="121"/>
        <v>#REF!</v>
      </c>
      <c r="P367"/>
      <c r="Q367" s="3">
        <f t="shared" si="122"/>
        <v>365</v>
      </c>
      <c r="R367" s="3">
        <f t="shared" si="123"/>
        <v>365</v>
      </c>
      <c r="S367" s="1">
        <f t="shared" si="130"/>
        <v>900211.0242456207</v>
      </c>
      <c r="T367" s="1">
        <f t="shared" si="131"/>
        <v>3750.879267690086</v>
      </c>
      <c r="U367" s="1">
        <f t="shared" si="124"/>
        <v>903961.9035133108</v>
      </c>
      <c r="X367" s="3">
        <f t="shared" si="125"/>
        <v>365</v>
      </c>
      <c r="Y367" s="1" t="e">
        <f t="shared" si="126"/>
        <v>#REF!</v>
      </c>
      <c r="Z367" s="1" t="e">
        <f t="shared" si="111"/>
        <v>#REF!</v>
      </c>
      <c r="AA367" t="e">
        <f t="shared" si="112"/>
        <v>#REF!</v>
      </c>
      <c r="AB367"/>
      <c r="AC367" s="3">
        <f t="shared" si="127"/>
        <v>365</v>
      </c>
      <c r="AD367" s="1" t="e">
        <f t="shared" si="128"/>
        <v>#REF!</v>
      </c>
      <c r="AE367" s="1" t="e">
        <f t="shared" si="113"/>
        <v>#REF!</v>
      </c>
      <c r="AF367" s="1" t="e">
        <f t="shared" si="114"/>
        <v>#REF!</v>
      </c>
    </row>
    <row r="368" spans="3:32" ht="12.75">
      <c r="C368" s="3">
        <f t="shared" si="115"/>
        <v>366</v>
      </c>
      <c r="D368" s="1" t="e">
        <f>IF(#REF!="Ordinary",E367*(1+D$1/100),F368)</f>
        <v>#REF!</v>
      </c>
      <c r="E368" s="1" t="e">
        <f>IF(#REF!="Ordinary",D368-E$2,G368)</f>
        <v>#REF!</v>
      </c>
      <c r="F368" s="1" t="e">
        <f t="shared" si="129"/>
        <v>#REF!</v>
      </c>
      <c r="G368" s="1" t="e">
        <f t="shared" si="132"/>
        <v>#REF!</v>
      </c>
      <c r="I368" s="3">
        <f t="shared" si="116"/>
        <v>366</v>
      </c>
      <c r="J368" s="1" t="e">
        <f t="shared" si="117"/>
        <v>#REF!</v>
      </c>
      <c r="K368" s="1" t="e">
        <f t="shared" si="118"/>
        <v>#REF!</v>
      </c>
      <c r="L368"/>
      <c r="M368" s="3">
        <f t="shared" si="119"/>
        <v>366</v>
      </c>
      <c r="N368" s="1" t="e">
        <f t="shared" si="120"/>
        <v>#REF!</v>
      </c>
      <c r="O368" s="1" t="e">
        <f t="shared" si="121"/>
        <v>#REF!</v>
      </c>
      <c r="P368"/>
      <c r="Q368" s="3">
        <f t="shared" si="122"/>
        <v>366</v>
      </c>
      <c r="R368" s="3">
        <f t="shared" si="123"/>
        <v>366</v>
      </c>
      <c r="S368" s="1">
        <f t="shared" si="130"/>
        <v>904961.9035133108</v>
      </c>
      <c r="T368" s="1">
        <f t="shared" si="131"/>
        <v>3770.6745979721286</v>
      </c>
      <c r="U368" s="1">
        <f t="shared" si="124"/>
        <v>908732.5781112832</v>
      </c>
      <c r="X368" s="3">
        <f t="shared" si="125"/>
        <v>366</v>
      </c>
      <c r="Y368" s="1" t="e">
        <f t="shared" si="126"/>
        <v>#REF!</v>
      </c>
      <c r="Z368" s="1" t="e">
        <f t="shared" si="111"/>
        <v>#REF!</v>
      </c>
      <c r="AA368" t="e">
        <f t="shared" si="112"/>
        <v>#REF!</v>
      </c>
      <c r="AB368"/>
      <c r="AC368" s="3">
        <f t="shared" si="127"/>
        <v>366</v>
      </c>
      <c r="AD368" s="1" t="e">
        <f t="shared" si="128"/>
        <v>#REF!</v>
      </c>
      <c r="AE368" s="1" t="e">
        <f t="shared" si="113"/>
        <v>#REF!</v>
      </c>
      <c r="AF368" s="1" t="e">
        <f t="shared" si="114"/>
        <v>#REF!</v>
      </c>
    </row>
    <row r="369" spans="3:32" ht="12.75">
      <c r="C369" s="3">
        <f t="shared" si="115"/>
        <v>367</v>
      </c>
      <c r="D369" s="1" t="e">
        <f>IF(#REF!="Ordinary",E368*(1+D$1/100),F369)</f>
        <v>#REF!</v>
      </c>
      <c r="E369" s="1" t="e">
        <f>IF(#REF!="Ordinary",D369-E$2,G369)</f>
        <v>#REF!</v>
      </c>
      <c r="F369" s="1" t="e">
        <f t="shared" si="129"/>
        <v>#REF!</v>
      </c>
      <c r="G369" s="1" t="e">
        <f t="shared" si="132"/>
        <v>#REF!</v>
      </c>
      <c r="I369" s="3">
        <f t="shared" si="116"/>
        <v>367</v>
      </c>
      <c r="J369" s="1" t="e">
        <f t="shared" si="117"/>
        <v>#REF!</v>
      </c>
      <c r="K369" s="1" t="e">
        <f t="shared" si="118"/>
        <v>#REF!</v>
      </c>
      <c r="L369"/>
      <c r="M369" s="3">
        <f t="shared" si="119"/>
        <v>367</v>
      </c>
      <c r="N369" s="1" t="e">
        <f t="shared" si="120"/>
        <v>#REF!</v>
      </c>
      <c r="O369" s="1" t="e">
        <f t="shared" si="121"/>
        <v>#REF!</v>
      </c>
      <c r="P369"/>
      <c r="Q369" s="3">
        <f t="shared" si="122"/>
        <v>367</v>
      </c>
      <c r="R369" s="3">
        <f t="shared" si="123"/>
        <v>367</v>
      </c>
      <c r="S369" s="1">
        <f t="shared" si="130"/>
        <v>909732.5781112832</v>
      </c>
      <c r="T369" s="1">
        <f t="shared" si="131"/>
        <v>3790.5524087970134</v>
      </c>
      <c r="U369" s="1">
        <f t="shared" si="124"/>
        <v>913523.1305200802</v>
      </c>
      <c r="X369" s="3">
        <f t="shared" si="125"/>
        <v>367</v>
      </c>
      <c r="Y369" s="1" t="e">
        <f t="shared" si="126"/>
        <v>#REF!</v>
      </c>
      <c r="Z369" s="1" t="e">
        <f t="shared" si="111"/>
        <v>#REF!</v>
      </c>
      <c r="AA369" t="e">
        <f t="shared" si="112"/>
        <v>#REF!</v>
      </c>
      <c r="AB369"/>
      <c r="AC369" s="3">
        <f t="shared" si="127"/>
        <v>367</v>
      </c>
      <c r="AD369" s="1" t="e">
        <f t="shared" si="128"/>
        <v>#REF!</v>
      </c>
      <c r="AE369" s="1" t="e">
        <f t="shared" si="113"/>
        <v>#REF!</v>
      </c>
      <c r="AF369" s="1" t="e">
        <f t="shared" si="114"/>
        <v>#REF!</v>
      </c>
    </row>
    <row r="370" spans="3:32" ht="12.75">
      <c r="C370" s="3">
        <f t="shared" si="115"/>
        <v>368</v>
      </c>
      <c r="D370" s="1" t="e">
        <f>IF(#REF!="Ordinary",E369*(1+D$1/100),F370)</f>
        <v>#REF!</v>
      </c>
      <c r="E370" s="1" t="e">
        <f>IF(#REF!="Ordinary",D370-E$2,G370)</f>
        <v>#REF!</v>
      </c>
      <c r="F370" s="1" t="e">
        <f t="shared" si="129"/>
        <v>#REF!</v>
      </c>
      <c r="G370" s="1" t="e">
        <f t="shared" si="132"/>
        <v>#REF!</v>
      </c>
      <c r="I370" s="3">
        <f t="shared" si="116"/>
        <v>368</v>
      </c>
      <c r="J370" s="1" t="e">
        <f t="shared" si="117"/>
        <v>#REF!</v>
      </c>
      <c r="K370" s="1" t="e">
        <f t="shared" si="118"/>
        <v>#REF!</v>
      </c>
      <c r="L370"/>
      <c r="M370" s="3">
        <f t="shared" si="119"/>
        <v>368</v>
      </c>
      <c r="N370" s="1" t="e">
        <f t="shared" si="120"/>
        <v>#REF!</v>
      </c>
      <c r="O370" s="1" t="e">
        <f t="shared" si="121"/>
        <v>#REF!</v>
      </c>
      <c r="P370"/>
      <c r="Q370" s="3">
        <f t="shared" si="122"/>
        <v>368</v>
      </c>
      <c r="R370" s="3">
        <f t="shared" si="123"/>
        <v>368</v>
      </c>
      <c r="S370" s="1">
        <f t="shared" si="130"/>
        <v>914523.1305200802</v>
      </c>
      <c r="T370" s="1">
        <f t="shared" si="131"/>
        <v>3810.5130438336673</v>
      </c>
      <c r="U370" s="1">
        <f t="shared" si="124"/>
        <v>918333.6435639139</v>
      </c>
      <c r="X370" s="3">
        <f t="shared" si="125"/>
        <v>368</v>
      </c>
      <c r="Y370" s="1" t="e">
        <f t="shared" si="126"/>
        <v>#REF!</v>
      </c>
      <c r="Z370" s="1" t="e">
        <f t="shared" si="111"/>
        <v>#REF!</v>
      </c>
      <c r="AA370" t="e">
        <f t="shared" si="112"/>
        <v>#REF!</v>
      </c>
      <c r="AB370"/>
      <c r="AC370" s="3">
        <f t="shared" si="127"/>
        <v>368</v>
      </c>
      <c r="AD370" s="1" t="e">
        <f t="shared" si="128"/>
        <v>#REF!</v>
      </c>
      <c r="AE370" s="1" t="e">
        <f t="shared" si="113"/>
        <v>#REF!</v>
      </c>
      <c r="AF370" s="1" t="e">
        <f t="shared" si="114"/>
        <v>#REF!</v>
      </c>
    </row>
    <row r="371" spans="3:32" ht="12.75">
      <c r="C371" s="3">
        <f t="shared" si="115"/>
        <v>369</v>
      </c>
      <c r="D371" s="1" t="e">
        <f>IF(#REF!="Ordinary",E370*(1+D$1/100),F371)</f>
        <v>#REF!</v>
      </c>
      <c r="E371" s="1" t="e">
        <f>IF(#REF!="Ordinary",D371-E$2,G371)</f>
        <v>#REF!</v>
      </c>
      <c r="F371" s="1" t="e">
        <f t="shared" si="129"/>
        <v>#REF!</v>
      </c>
      <c r="G371" s="1" t="e">
        <f t="shared" si="132"/>
        <v>#REF!</v>
      </c>
      <c r="I371" s="3">
        <f t="shared" si="116"/>
        <v>369</v>
      </c>
      <c r="J371" s="1" t="e">
        <f t="shared" si="117"/>
        <v>#REF!</v>
      </c>
      <c r="K371" s="1" t="e">
        <f t="shared" si="118"/>
        <v>#REF!</v>
      </c>
      <c r="L371"/>
      <c r="M371" s="3">
        <f t="shared" si="119"/>
        <v>369</v>
      </c>
      <c r="N371" s="1" t="e">
        <f t="shared" si="120"/>
        <v>#REF!</v>
      </c>
      <c r="O371" s="1" t="e">
        <f t="shared" si="121"/>
        <v>#REF!</v>
      </c>
      <c r="P371"/>
      <c r="Q371" s="3">
        <f t="shared" si="122"/>
        <v>369</v>
      </c>
      <c r="R371" s="3">
        <f t="shared" si="123"/>
        <v>369</v>
      </c>
      <c r="S371" s="1">
        <f t="shared" si="130"/>
        <v>919333.6435639139</v>
      </c>
      <c r="T371" s="1">
        <f t="shared" si="131"/>
        <v>3830.5568481829746</v>
      </c>
      <c r="U371" s="1">
        <f t="shared" si="124"/>
        <v>923164.2004120967</v>
      </c>
      <c r="X371" s="3">
        <f t="shared" si="125"/>
        <v>369</v>
      </c>
      <c r="Y371" s="1" t="e">
        <f t="shared" si="126"/>
        <v>#REF!</v>
      </c>
      <c r="Z371" s="1" t="e">
        <f t="shared" si="111"/>
        <v>#REF!</v>
      </c>
      <c r="AA371" t="e">
        <f t="shared" si="112"/>
        <v>#REF!</v>
      </c>
      <c r="AB371"/>
      <c r="AC371" s="3">
        <f t="shared" si="127"/>
        <v>369</v>
      </c>
      <c r="AD371" s="1" t="e">
        <f t="shared" si="128"/>
        <v>#REF!</v>
      </c>
      <c r="AE371" s="1" t="e">
        <f t="shared" si="113"/>
        <v>#REF!</v>
      </c>
      <c r="AF371" s="1" t="e">
        <f t="shared" si="114"/>
        <v>#REF!</v>
      </c>
    </row>
    <row r="372" spans="3:32" ht="12.75">
      <c r="C372" s="3">
        <f t="shared" si="115"/>
        <v>370</v>
      </c>
      <c r="D372" s="1" t="e">
        <f>IF(#REF!="Ordinary",E371*(1+D$1/100),F372)</f>
        <v>#REF!</v>
      </c>
      <c r="E372" s="1" t="e">
        <f>IF(#REF!="Ordinary",D372-E$2,G372)</f>
        <v>#REF!</v>
      </c>
      <c r="F372" s="1" t="e">
        <f t="shared" si="129"/>
        <v>#REF!</v>
      </c>
      <c r="G372" s="1" t="e">
        <f t="shared" si="132"/>
        <v>#REF!</v>
      </c>
      <c r="I372" s="3">
        <f t="shared" si="116"/>
        <v>370</v>
      </c>
      <c r="J372" s="1" t="e">
        <f t="shared" si="117"/>
        <v>#REF!</v>
      </c>
      <c r="K372" s="1" t="e">
        <f t="shared" si="118"/>
        <v>#REF!</v>
      </c>
      <c r="L372"/>
      <c r="M372" s="3">
        <f t="shared" si="119"/>
        <v>370</v>
      </c>
      <c r="N372" s="1" t="e">
        <f t="shared" si="120"/>
        <v>#REF!</v>
      </c>
      <c r="O372" s="1" t="e">
        <f t="shared" si="121"/>
        <v>#REF!</v>
      </c>
      <c r="P372"/>
      <c r="Q372" s="3">
        <f t="shared" si="122"/>
        <v>370</v>
      </c>
      <c r="R372" s="3">
        <f t="shared" si="123"/>
        <v>370</v>
      </c>
      <c r="S372" s="1">
        <f t="shared" si="130"/>
        <v>924164.2004120967</v>
      </c>
      <c r="T372" s="1">
        <f t="shared" si="131"/>
        <v>3850.684168383736</v>
      </c>
      <c r="U372" s="1">
        <f t="shared" si="124"/>
        <v>928014.8845804804</v>
      </c>
      <c r="X372" s="3">
        <f t="shared" si="125"/>
        <v>370</v>
      </c>
      <c r="Y372" s="1" t="e">
        <f t="shared" si="126"/>
        <v>#REF!</v>
      </c>
      <c r="Z372" s="1" t="e">
        <f t="shared" si="111"/>
        <v>#REF!</v>
      </c>
      <c r="AA372" t="e">
        <f t="shared" si="112"/>
        <v>#REF!</v>
      </c>
      <c r="AB372"/>
      <c r="AC372" s="3">
        <f t="shared" si="127"/>
        <v>370</v>
      </c>
      <c r="AD372" s="1" t="e">
        <f t="shared" si="128"/>
        <v>#REF!</v>
      </c>
      <c r="AE372" s="1" t="e">
        <f t="shared" si="113"/>
        <v>#REF!</v>
      </c>
      <c r="AF372" s="1" t="e">
        <f t="shared" si="114"/>
        <v>#REF!</v>
      </c>
    </row>
    <row r="373" spans="3:32" ht="12.75">
      <c r="C373" s="3">
        <f t="shared" si="115"/>
        <v>371</v>
      </c>
      <c r="D373" s="1" t="e">
        <f>IF(#REF!="Ordinary",E372*(1+D$1/100),F373)</f>
        <v>#REF!</v>
      </c>
      <c r="E373" s="1" t="e">
        <f>IF(#REF!="Ordinary",D373-E$2,G373)</f>
        <v>#REF!</v>
      </c>
      <c r="F373" s="1" t="e">
        <f t="shared" si="129"/>
        <v>#REF!</v>
      </c>
      <c r="G373" s="1" t="e">
        <f t="shared" si="132"/>
        <v>#REF!</v>
      </c>
      <c r="I373" s="3">
        <f t="shared" si="116"/>
        <v>371</v>
      </c>
      <c r="J373" s="1" t="e">
        <f t="shared" si="117"/>
        <v>#REF!</v>
      </c>
      <c r="K373" s="1" t="e">
        <f t="shared" si="118"/>
        <v>#REF!</v>
      </c>
      <c r="L373"/>
      <c r="M373" s="3">
        <f t="shared" si="119"/>
        <v>371</v>
      </c>
      <c r="N373" s="1" t="e">
        <f t="shared" si="120"/>
        <v>#REF!</v>
      </c>
      <c r="O373" s="1" t="e">
        <f t="shared" si="121"/>
        <v>#REF!</v>
      </c>
      <c r="P373"/>
      <c r="Q373" s="3">
        <f t="shared" si="122"/>
        <v>371</v>
      </c>
      <c r="R373" s="3">
        <f t="shared" si="123"/>
        <v>371</v>
      </c>
      <c r="S373" s="1">
        <f t="shared" si="130"/>
        <v>929014.8845804804</v>
      </c>
      <c r="T373" s="1">
        <f t="shared" si="131"/>
        <v>3870.895352418668</v>
      </c>
      <c r="U373" s="1">
        <f t="shared" si="124"/>
        <v>932885.7799328993</v>
      </c>
      <c r="X373" s="3">
        <f t="shared" si="125"/>
        <v>371</v>
      </c>
      <c r="Y373" s="1" t="e">
        <f t="shared" si="126"/>
        <v>#REF!</v>
      </c>
      <c r="Z373" s="1" t="e">
        <f t="shared" si="111"/>
        <v>#REF!</v>
      </c>
      <c r="AA373" t="e">
        <f t="shared" si="112"/>
        <v>#REF!</v>
      </c>
      <c r="AB373"/>
      <c r="AC373" s="3">
        <f t="shared" si="127"/>
        <v>371</v>
      </c>
      <c r="AD373" s="1" t="e">
        <f t="shared" si="128"/>
        <v>#REF!</v>
      </c>
      <c r="AE373" s="1" t="e">
        <f t="shared" si="113"/>
        <v>#REF!</v>
      </c>
      <c r="AF373" s="1" t="e">
        <f t="shared" si="114"/>
        <v>#REF!</v>
      </c>
    </row>
    <row r="374" spans="3:32" ht="12.75">
      <c r="C374" s="3">
        <f t="shared" si="115"/>
        <v>372</v>
      </c>
      <c r="D374" s="1" t="e">
        <f>IF(#REF!="Ordinary",E373*(1+D$1/100),F374)</f>
        <v>#REF!</v>
      </c>
      <c r="E374" s="1" t="e">
        <f>IF(#REF!="Ordinary",D374-E$2,G374)</f>
        <v>#REF!</v>
      </c>
      <c r="F374" s="1" t="e">
        <f t="shared" si="129"/>
        <v>#REF!</v>
      </c>
      <c r="G374" s="1" t="e">
        <f t="shared" si="132"/>
        <v>#REF!</v>
      </c>
      <c r="I374" s="3">
        <f t="shared" si="116"/>
        <v>372</v>
      </c>
      <c r="J374" s="1" t="e">
        <f t="shared" si="117"/>
        <v>#REF!</v>
      </c>
      <c r="K374" s="1" t="e">
        <f t="shared" si="118"/>
        <v>#REF!</v>
      </c>
      <c r="L374"/>
      <c r="M374" s="3">
        <f t="shared" si="119"/>
        <v>372</v>
      </c>
      <c r="N374" s="1" t="e">
        <f t="shared" si="120"/>
        <v>#REF!</v>
      </c>
      <c r="O374" s="1" t="e">
        <f t="shared" si="121"/>
        <v>#REF!</v>
      </c>
      <c r="P374"/>
      <c r="Q374" s="3">
        <f t="shared" si="122"/>
        <v>372</v>
      </c>
      <c r="R374" s="3">
        <f t="shared" si="123"/>
        <v>372</v>
      </c>
      <c r="S374" s="1">
        <f t="shared" si="130"/>
        <v>933885.7799328993</v>
      </c>
      <c r="T374" s="1">
        <f t="shared" si="131"/>
        <v>3891.190749720414</v>
      </c>
      <c r="U374" s="1">
        <f t="shared" si="124"/>
        <v>937776.9706826197</v>
      </c>
      <c r="X374" s="3">
        <f t="shared" si="125"/>
        <v>372</v>
      </c>
      <c r="Y374" s="1" t="e">
        <f t="shared" si="126"/>
        <v>#REF!</v>
      </c>
      <c r="Z374" s="1" t="e">
        <f t="shared" si="111"/>
        <v>#REF!</v>
      </c>
      <c r="AA374" t="e">
        <f t="shared" si="112"/>
        <v>#REF!</v>
      </c>
      <c r="AB374"/>
      <c r="AC374" s="3">
        <f t="shared" si="127"/>
        <v>372</v>
      </c>
      <c r="AD374" s="1" t="e">
        <f t="shared" si="128"/>
        <v>#REF!</v>
      </c>
      <c r="AE374" s="1" t="e">
        <f t="shared" si="113"/>
        <v>#REF!</v>
      </c>
      <c r="AF374" s="1" t="e">
        <f t="shared" si="114"/>
        <v>#REF!</v>
      </c>
    </row>
    <row r="375" spans="3:32" ht="12.75">
      <c r="C375" s="3">
        <f t="shared" si="115"/>
        <v>373</v>
      </c>
      <c r="D375" s="1" t="e">
        <f>IF(#REF!="Ordinary",E374*(1+D$1/100),F375)</f>
        <v>#REF!</v>
      </c>
      <c r="E375" s="1" t="e">
        <f>IF(#REF!="Ordinary",D375-E$2,G375)</f>
        <v>#REF!</v>
      </c>
      <c r="F375" s="1" t="e">
        <f t="shared" si="129"/>
        <v>#REF!</v>
      </c>
      <c r="G375" s="1" t="e">
        <f t="shared" si="132"/>
        <v>#REF!</v>
      </c>
      <c r="I375" s="3">
        <f t="shared" si="116"/>
        <v>373</v>
      </c>
      <c r="J375" s="1" t="e">
        <f t="shared" si="117"/>
        <v>#REF!</v>
      </c>
      <c r="K375" s="1" t="e">
        <f t="shared" si="118"/>
        <v>#REF!</v>
      </c>
      <c r="L375"/>
      <c r="M375" s="3">
        <f t="shared" si="119"/>
        <v>373</v>
      </c>
      <c r="N375" s="1" t="e">
        <f t="shared" si="120"/>
        <v>#REF!</v>
      </c>
      <c r="O375" s="1" t="e">
        <f t="shared" si="121"/>
        <v>#REF!</v>
      </c>
      <c r="P375"/>
      <c r="Q375" s="3">
        <f t="shared" si="122"/>
        <v>373</v>
      </c>
      <c r="R375" s="3">
        <f t="shared" si="123"/>
        <v>373</v>
      </c>
      <c r="S375" s="1">
        <f t="shared" si="130"/>
        <v>938776.9706826197</v>
      </c>
      <c r="T375" s="1">
        <f t="shared" si="131"/>
        <v>3911.5707111775823</v>
      </c>
      <c r="U375" s="1">
        <f t="shared" si="124"/>
        <v>942688.5413937971</v>
      </c>
      <c r="X375" s="3">
        <f t="shared" si="125"/>
        <v>373</v>
      </c>
      <c r="Y375" s="1" t="e">
        <f t="shared" si="126"/>
        <v>#REF!</v>
      </c>
      <c r="Z375" s="1" t="e">
        <f t="shared" si="111"/>
        <v>#REF!</v>
      </c>
      <c r="AA375" t="e">
        <f t="shared" si="112"/>
        <v>#REF!</v>
      </c>
      <c r="AB375"/>
      <c r="AC375" s="3">
        <f t="shared" si="127"/>
        <v>373</v>
      </c>
      <c r="AD375" s="1" t="e">
        <f t="shared" si="128"/>
        <v>#REF!</v>
      </c>
      <c r="AE375" s="1" t="e">
        <f t="shared" si="113"/>
        <v>#REF!</v>
      </c>
      <c r="AF375" s="1" t="e">
        <f t="shared" si="114"/>
        <v>#REF!</v>
      </c>
    </row>
    <row r="376" spans="3:32" ht="12.75">
      <c r="C376" s="3">
        <f t="shared" si="115"/>
        <v>374</v>
      </c>
      <c r="D376" s="1" t="e">
        <f>IF(#REF!="Ordinary",E375*(1+D$1/100),F376)</f>
        <v>#REF!</v>
      </c>
      <c r="E376" s="1" t="e">
        <f>IF(#REF!="Ordinary",D376-E$2,G376)</f>
        <v>#REF!</v>
      </c>
      <c r="F376" s="1" t="e">
        <f t="shared" si="129"/>
        <v>#REF!</v>
      </c>
      <c r="G376" s="1" t="e">
        <f t="shared" si="132"/>
        <v>#REF!</v>
      </c>
      <c r="I376" s="3">
        <f t="shared" si="116"/>
        <v>374</v>
      </c>
      <c r="J376" s="1" t="e">
        <f t="shared" si="117"/>
        <v>#REF!</v>
      </c>
      <c r="K376" s="1" t="e">
        <f t="shared" si="118"/>
        <v>#REF!</v>
      </c>
      <c r="L376"/>
      <c r="M376" s="3">
        <f t="shared" si="119"/>
        <v>374</v>
      </c>
      <c r="N376" s="1" t="e">
        <f t="shared" si="120"/>
        <v>#REF!</v>
      </c>
      <c r="O376" s="1" t="e">
        <f t="shared" si="121"/>
        <v>#REF!</v>
      </c>
      <c r="P376"/>
      <c r="Q376" s="3">
        <f t="shared" si="122"/>
        <v>374</v>
      </c>
      <c r="R376" s="3">
        <f t="shared" si="123"/>
        <v>374</v>
      </c>
      <c r="S376" s="1">
        <f t="shared" si="130"/>
        <v>943688.5413937971</v>
      </c>
      <c r="T376" s="1">
        <f t="shared" si="131"/>
        <v>3932.0355891408212</v>
      </c>
      <c r="U376" s="1">
        <f t="shared" si="124"/>
        <v>947620.5769829382</v>
      </c>
      <c r="X376" s="3">
        <f t="shared" si="125"/>
        <v>374</v>
      </c>
      <c r="Y376" s="1" t="e">
        <f t="shared" si="126"/>
        <v>#REF!</v>
      </c>
      <c r="Z376" s="1" t="e">
        <f t="shared" si="111"/>
        <v>#REF!</v>
      </c>
      <c r="AA376" t="e">
        <f t="shared" si="112"/>
        <v>#REF!</v>
      </c>
      <c r="AB376"/>
      <c r="AC376" s="3">
        <f t="shared" si="127"/>
        <v>374</v>
      </c>
      <c r="AD376" s="1" t="e">
        <f t="shared" si="128"/>
        <v>#REF!</v>
      </c>
      <c r="AE376" s="1" t="e">
        <f t="shared" si="113"/>
        <v>#REF!</v>
      </c>
      <c r="AF376" s="1" t="e">
        <f t="shared" si="114"/>
        <v>#REF!</v>
      </c>
    </row>
    <row r="377" spans="3:32" ht="12.75">
      <c r="C377" s="3">
        <f t="shared" si="115"/>
        <v>375</v>
      </c>
      <c r="D377" s="1" t="e">
        <f>IF(#REF!="Ordinary",E376*(1+D$1/100),F377)</f>
        <v>#REF!</v>
      </c>
      <c r="E377" s="1" t="e">
        <f>IF(#REF!="Ordinary",D377-E$2,G377)</f>
        <v>#REF!</v>
      </c>
      <c r="F377" s="1" t="e">
        <f t="shared" si="129"/>
        <v>#REF!</v>
      </c>
      <c r="G377" s="1" t="e">
        <f t="shared" si="132"/>
        <v>#REF!</v>
      </c>
      <c r="I377" s="3">
        <f t="shared" si="116"/>
        <v>375</v>
      </c>
      <c r="J377" s="1" t="e">
        <f t="shared" si="117"/>
        <v>#REF!</v>
      </c>
      <c r="K377" s="1" t="e">
        <f t="shared" si="118"/>
        <v>#REF!</v>
      </c>
      <c r="L377"/>
      <c r="M377" s="3">
        <f t="shared" si="119"/>
        <v>375</v>
      </c>
      <c r="N377" s="1" t="e">
        <f t="shared" si="120"/>
        <v>#REF!</v>
      </c>
      <c r="O377" s="1" t="e">
        <f t="shared" si="121"/>
        <v>#REF!</v>
      </c>
      <c r="P377"/>
      <c r="Q377" s="3">
        <f t="shared" si="122"/>
        <v>375</v>
      </c>
      <c r="R377" s="3">
        <f t="shared" si="123"/>
        <v>375</v>
      </c>
      <c r="S377" s="1">
        <f t="shared" si="130"/>
        <v>948620.5769829382</v>
      </c>
      <c r="T377" s="1">
        <f t="shared" si="131"/>
        <v>3952.5857374289094</v>
      </c>
      <c r="U377" s="1">
        <f t="shared" si="124"/>
        <v>952573.1627203671</v>
      </c>
      <c r="X377" s="3">
        <f t="shared" si="125"/>
        <v>375</v>
      </c>
      <c r="Y377" s="1" t="e">
        <f t="shared" si="126"/>
        <v>#REF!</v>
      </c>
      <c r="Z377" s="1" t="e">
        <f t="shared" si="111"/>
        <v>#REF!</v>
      </c>
      <c r="AA377" t="e">
        <f t="shared" si="112"/>
        <v>#REF!</v>
      </c>
      <c r="AB377"/>
      <c r="AC377" s="3">
        <f t="shared" si="127"/>
        <v>375</v>
      </c>
      <c r="AD377" s="1" t="e">
        <f t="shared" si="128"/>
        <v>#REF!</v>
      </c>
      <c r="AE377" s="1" t="e">
        <f t="shared" si="113"/>
        <v>#REF!</v>
      </c>
      <c r="AF377" s="1" t="e">
        <f t="shared" si="114"/>
        <v>#REF!</v>
      </c>
    </row>
    <row r="378" spans="3:32" ht="12.75">
      <c r="C378" s="3">
        <f t="shared" si="115"/>
        <v>376</v>
      </c>
      <c r="D378" s="1" t="e">
        <f>IF(#REF!="Ordinary",E377*(1+D$1/100),F378)</f>
        <v>#REF!</v>
      </c>
      <c r="E378" s="1" t="e">
        <f>IF(#REF!="Ordinary",D378-E$2,G378)</f>
        <v>#REF!</v>
      </c>
      <c r="F378" s="1" t="e">
        <f t="shared" si="129"/>
        <v>#REF!</v>
      </c>
      <c r="G378" s="1" t="e">
        <f t="shared" si="132"/>
        <v>#REF!</v>
      </c>
      <c r="I378" s="3">
        <f t="shared" si="116"/>
        <v>376</v>
      </c>
      <c r="J378" s="1" t="e">
        <f t="shared" si="117"/>
        <v>#REF!</v>
      </c>
      <c r="K378" s="1" t="e">
        <f t="shared" si="118"/>
        <v>#REF!</v>
      </c>
      <c r="L378"/>
      <c r="M378" s="3">
        <f t="shared" si="119"/>
        <v>376</v>
      </c>
      <c r="N378" s="1" t="e">
        <f t="shared" si="120"/>
        <v>#REF!</v>
      </c>
      <c r="O378" s="1" t="e">
        <f t="shared" si="121"/>
        <v>#REF!</v>
      </c>
      <c r="P378"/>
      <c r="Q378" s="3">
        <f t="shared" si="122"/>
        <v>376</v>
      </c>
      <c r="R378" s="3">
        <f t="shared" si="123"/>
        <v>376</v>
      </c>
      <c r="S378" s="1">
        <f t="shared" si="130"/>
        <v>953573.1627203671</v>
      </c>
      <c r="T378" s="1">
        <f t="shared" si="131"/>
        <v>3973.221511334863</v>
      </c>
      <c r="U378" s="1">
        <f t="shared" si="124"/>
        <v>957546.3842317015</v>
      </c>
      <c r="X378" s="3">
        <f t="shared" si="125"/>
        <v>376</v>
      </c>
      <c r="Y378" s="1" t="e">
        <f t="shared" si="126"/>
        <v>#REF!</v>
      </c>
      <c r="Z378" s="1" t="e">
        <f t="shared" si="111"/>
        <v>#REF!</v>
      </c>
      <c r="AA378" t="e">
        <f t="shared" si="112"/>
        <v>#REF!</v>
      </c>
      <c r="AB378"/>
      <c r="AC378" s="3">
        <f t="shared" si="127"/>
        <v>376</v>
      </c>
      <c r="AD378" s="1" t="e">
        <f t="shared" si="128"/>
        <v>#REF!</v>
      </c>
      <c r="AE378" s="1" t="e">
        <f t="shared" si="113"/>
        <v>#REF!</v>
      </c>
      <c r="AF378" s="1" t="e">
        <f t="shared" si="114"/>
        <v>#REF!</v>
      </c>
    </row>
    <row r="379" spans="3:32" ht="12.75">
      <c r="C379" s="3">
        <f t="shared" si="115"/>
        <v>377</v>
      </c>
      <c r="D379" s="1" t="e">
        <f>IF(#REF!="Ordinary",E378*(1+D$1/100),F379)</f>
        <v>#REF!</v>
      </c>
      <c r="E379" s="1" t="e">
        <f>IF(#REF!="Ordinary",D379-E$2,G379)</f>
        <v>#REF!</v>
      </c>
      <c r="F379" s="1" t="e">
        <f t="shared" si="129"/>
        <v>#REF!</v>
      </c>
      <c r="G379" s="1" t="e">
        <f t="shared" si="132"/>
        <v>#REF!</v>
      </c>
      <c r="I379" s="3">
        <f t="shared" si="116"/>
        <v>377</v>
      </c>
      <c r="J379" s="1" t="e">
        <f t="shared" si="117"/>
        <v>#REF!</v>
      </c>
      <c r="K379" s="1" t="e">
        <f t="shared" si="118"/>
        <v>#REF!</v>
      </c>
      <c r="L379"/>
      <c r="M379" s="3">
        <f t="shared" si="119"/>
        <v>377</v>
      </c>
      <c r="N379" s="1" t="e">
        <f t="shared" si="120"/>
        <v>#REF!</v>
      </c>
      <c r="O379" s="1" t="e">
        <f t="shared" si="121"/>
        <v>#REF!</v>
      </c>
      <c r="P379"/>
      <c r="Q379" s="3">
        <f t="shared" si="122"/>
        <v>377</v>
      </c>
      <c r="R379" s="3">
        <f t="shared" si="123"/>
        <v>377</v>
      </c>
      <c r="S379" s="1">
        <f t="shared" si="130"/>
        <v>958546.3842317015</v>
      </c>
      <c r="T379" s="1">
        <f t="shared" si="131"/>
        <v>3993.9432676320894</v>
      </c>
      <c r="U379" s="1">
        <f t="shared" si="124"/>
        <v>962540.3274993344</v>
      </c>
      <c r="X379" s="3">
        <f t="shared" si="125"/>
        <v>377</v>
      </c>
      <c r="Y379" s="1" t="e">
        <f t="shared" si="126"/>
        <v>#REF!</v>
      </c>
      <c r="Z379" s="1" t="e">
        <f t="shared" si="111"/>
        <v>#REF!</v>
      </c>
      <c r="AA379" t="e">
        <f t="shared" si="112"/>
        <v>#REF!</v>
      </c>
      <c r="AB379"/>
      <c r="AC379" s="3">
        <f t="shared" si="127"/>
        <v>377</v>
      </c>
      <c r="AD379" s="1" t="e">
        <f t="shared" si="128"/>
        <v>#REF!</v>
      </c>
      <c r="AE379" s="1" t="e">
        <f t="shared" si="113"/>
        <v>#REF!</v>
      </c>
      <c r="AF379" s="1" t="e">
        <f t="shared" si="114"/>
        <v>#REF!</v>
      </c>
    </row>
    <row r="380" spans="3:32" ht="12.75">
      <c r="C380" s="3">
        <f t="shared" si="115"/>
        <v>378</v>
      </c>
      <c r="D380" s="1" t="e">
        <f>IF(#REF!="Ordinary",E379*(1+D$1/100),F380)</f>
        <v>#REF!</v>
      </c>
      <c r="E380" s="1" t="e">
        <f>IF(#REF!="Ordinary",D380-E$2,G380)</f>
        <v>#REF!</v>
      </c>
      <c r="F380" s="1" t="e">
        <f t="shared" si="129"/>
        <v>#REF!</v>
      </c>
      <c r="G380" s="1" t="e">
        <f t="shared" si="132"/>
        <v>#REF!</v>
      </c>
      <c r="I380" s="3">
        <f t="shared" si="116"/>
        <v>378</v>
      </c>
      <c r="J380" s="1" t="e">
        <f t="shared" si="117"/>
        <v>#REF!</v>
      </c>
      <c r="K380" s="1" t="e">
        <f t="shared" si="118"/>
        <v>#REF!</v>
      </c>
      <c r="L380"/>
      <c r="M380" s="3">
        <f t="shared" si="119"/>
        <v>378</v>
      </c>
      <c r="N380" s="1" t="e">
        <f t="shared" si="120"/>
        <v>#REF!</v>
      </c>
      <c r="O380" s="1" t="e">
        <f t="shared" si="121"/>
        <v>#REF!</v>
      </c>
      <c r="P380"/>
      <c r="Q380" s="3">
        <f t="shared" si="122"/>
        <v>378</v>
      </c>
      <c r="R380" s="3">
        <f t="shared" si="123"/>
        <v>378</v>
      </c>
      <c r="S380" s="1">
        <f t="shared" si="130"/>
        <v>963540.3274993344</v>
      </c>
      <c r="T380" s="1">
        <f t="shared" si="131"/>
        <v>4014.7513645805598</v>
      </c>
      <c r="U380" s="1">
        <f t="shared" si="124"/>
        <v>967555.0788639146</v>
      </c>
      <c r="X380" s="3">
        <f t="shared" si="125"/>
        <v>378</v>
      </c>
      <c r="Y380" s="1" t="e">
        <f t="shared" si="126"/>
        <v>#REF!</v>
      </c>
      <c r="Z380" s="1" t="e">
        <f t="shared" si="111"/>
        <v>#REF!</v>
      </c>
      <c r="AA380" t="e">
        <f t="shared" si="112"/>
        <v>#REF!</v>
      </c>
      <c r="AB380"/>
      <c r="AC380" s="3">
        <f t="shared" si="127"/>
        <v>378</v>
      </c>
      <c r="AD380" s="1" t="e">
        <f t="shared" si="128"/>
        <v>#REF!</v>
      </c>
      <c r="AE380" s="1" t="e">
        <f t="shared" si="113"/>
        <v>#REF!</v>
      </c>
      <c r="AF380" s="1" t="e">
        <f t="shared" si="114"/>
        <v>#REF!</v>
      </c>
    </row>
    <row r="381" spans="3:32" ht="12.75">
      <c r="C381" s="3">
        <f t="shared" si="115"/>
        <v>379</v>
      </c>
      <c r="D381" s="1" t="e">
        <f>IF(#REF!="Ordinary",E380*(1+D$1/100),F381)</f>
        <v>#REF!</v>
      </c>
      <c r="E381" s="1" t="e">
        <f>IF(#REF!="Ordinary",D381-E$2,G381)</f>
        <v>#REF!</v>
      </c>
      <c r="F381" s="1" t="e">
        <f t="shared" si="129"/>
        <v>#REF!</v>
      </c>
      <c r="G381" s="1" t="e">
        <f t="shared" si="132"/>
        <v>#REF!</v>
      </c>
      <c r="I381" s="3">
        <f t="shared" si="116"/>
        <v>379</v>
      </c>
      <c r="J381" s="1" t="e">
        <f t="shared" si="117"/>
        <v>#REF!</v>
      </c>
      <c r="K381" s="1" t="e">
        <f t="shared" si="118"/>
        <v>#REF!</v>
      </c>
      <c r="L381"/>
      <c r="M381" s="3">
        <f t="shared" si="119"/>
        <v>379</v>
      </c>
      <c r="N381" s="1" t="e">
        <f t="shared" si="120"/>
        <v>#REF!</v>
      </c>
      <c r="O381" s="1" t="e">
        <f t="shared" si="121"/>
        <v>#REF!</v>
      </c>
      <c r="P381"/>
      <c r="Q381" s="3">
        <f t="shared" si="122"/>
        <v>379</v>
      </c>
      <c r="R381" s="3">
        <f t="shared" si="123"/>
        <v>379</v>
      </c>
      <c r="S381" s="1">
        <f t="shared" si="130"/>
        <v>968555.0788639146</v>
      </c>
      <c r="T381" s="1">
        <f t="shared" si="131"/>
        <v>4035.6461619329775</v>
      </c>
      <c r="U381" s="1">
        <f t="shared" si="124"/>
        <v>972590.7250258476</v>
      </c>
      <c r="X381" s="3">
        <f t="shared" si="125"/>
        <v>379</v>
      </c>
      <c r="Y381" s="1" t="e">
        <f t="shared" si="126"/>
        <v>#REF!</v>
      </c>
      <c r="Z381" s="1" t="e">
        <f t="shared" si="111"/>
        <v>#REF!</v>
      </c>
      <c r="AA381" t="e">
        <f t="shared" si="112"/>
        <v>#REF!</v>
      </c>
      <c r="AB381"/>
      <c r="AC381" s="3">
        <f t="shared" si="127"/>
        <v>379</v>
      </c>
      <c r="AD381" s="1" t="e">
        <f t="shared" si="128"/>
        <v>#REF!</v>
      </c>
      <c r="AE381" s="1" t="e">
        <f t="shared" si="113"/>
        <v>#REF!</v>
      </c>
      <c r="AF381" s="1" t="e">
        <f t="shared" si="114"/>
        <v>#REF!</v>
      </c>
    </row>
    <row r="382" spans="3:32" ht="12.75">
      <c r="C382" s="3">
        <f t="shared" si="115"/>
        <v>380</v>
      </c>
      <c r="D382" s="1" t="e">
        <f>IF(#REF!="Ordinary",E381*(1+D$1/100),F382)</f>
        <v>#REF!</v>
      </c>
      <c r="E382" s="1" t="e">
        <f>IF(#REF!="Ordinary",D382-E$2,G382)</f>
        <v>#REF!</v>
      </c>
      <c r="F382" s="1" t="e">
        <f t="shared" si="129"/>
        <v>#REF!</v>
      </c>
      <c r="G382" s="1" t="e">
        <f t="shared" si="132"/>
        <v>#REF!</v>
      </c>
      <c r="I382" s="3">
        <f t="shared" si="116"/>
        <v>380</v>
      </c>
      <c r="J382" s="1" t="e">
        <f t="shared" si="117"/>
        <v>#REF!</v>
      </c>
      <c r="K382" s="1" t="e">
        <f t="shared" si="118"/>
        <v>#REF!</v>
      </c>
      <c r="L382"/>
      <c r="M382" s="3">
        <f t="shared" si="119"/>
        <v>380</v>
      </c>
      <c r="N382" s="1" t="e">
        <f t="shared" si="120"/>
        <v>#REF!</v>
      </c>
      <c r="O382" s="1" t="e">
        <f t="shared" si="121"/>
        <v>#REF!</v>
      </c>
      <c r="P382"/>
      <c r="Q382" s="3">
        <f t="shared" si="122"/>
        <v>380</v>
      </c>
      <c r="R382" s="3">
        <f t="shared" si="123"/>
        <v>380</v>
      </c>
      <c r="S382" s="1">
        <f t="shared" si="130"/>
        <v>973590.7250258476</v>
      </c>
      <c r="T382" s="1">
        <f t="shared" si="131"/>
        <v>4056.6280209410315</v>
      </c>
      <c r="U382" s="1">
        <f t="shared" si="124"/>
        <v>977647.3530467886</v>
      </c>
      <c r="X382" s="3">
        <f t="shared" si="125"/>
        <v>380</v>
      </c>
      <c r="Y382" s="1" t="e">
        <f t="shared" si="126"/>
        <v>#REF!</v>
      </c>
      <c r="Z382" s="1" t="e">
        <f t="shared" si="111"/>
        <v>#REF!</v>
      </c>
      <c r="AA382" t="e">
        <f t="shared" si="112"/>
        <v>#REF!</v>
      </c>
      <c r="AB382"/>
      <c r="AC382" s="3">
        <f t="shared" si="127"/>
        <v>380</v>
      </c>
      <c r="AD382" s="1" t="e">
        <f t="shared" si="128"/>
        <v>#REF!</v>
      </c>
      <c r="AE382" s="1" t="e">
        <f t="shared" si="113"/>
        <v>#REF!</v>
      </c>
      <c r="AF382" s="1" t="e">
        <f t="shared" si="114"/>
        <v>#REF!</v>
      </c>
    </row>
    <row r="383" spans="3:32" ht="12.75">
      <c r="C383" s="3">
        <f t="shared" si="115"/>
        <v>381</v>
      </c>
      <c r="D383" s="1" t="e">
        <f>IF(#REF!="Ordinary",E382*(1+D$1/100),F383)</f>
        <v>#REF!</v>
      </c>
      <c r="E383" s="1" t="e">
        <f>IF(#REF!="Ordinary",D383-E$2,G383)</f>
        <v>#REF!</v>
      </c>
      <c r="F383" s="1" t="e">
        <f t="shared" si="129"/>
        <v>#REF!</v>
      </c>
      <c r="G383" s="1" t="e">
        <f t="shared" si="132"/>
        <v>#REF!</v>
      </c>
      <c r="I383" s="3">
        <f t="shared" si="116"/>
        <v>381</v>
      </c>
      <c r="J383" s="1" t="e">
        <f t="shared" si="117"/>
        <v>#REF!</v>
      </c>
      <c r="K383" s="1" t="e">
        <f t="shared" si="118"/>
        <v>#REF!</v>
      </c>
      <c r="L383"/>
      <c r="M383" s="3">
        <f t="shared" si="119"/>
        <v>381</v>
      </c>
      <c r="N383" s="1" t="e">
        <f t="shared" si="120"/>
        <v>#REF!</v>
      </c>
      <c r="O383" s="1" t="e">
        <f t="shared" si="121"/>
        <v>#REF!</v>
      </c>
      <c r="P383"/>
      <c r="Q383" s="3">
        <f t="shared" si="122"/>
        <v>381</v>
      </c>
      <c r="R383" s="3">
        <f t="shared" si="123"/>
        <v>381</v>
      </c>
      <c r="S383" s="1">
        <f t="shared" si="130"/>
        <v>978647.3530467886</v>
      </c>
      <c r="T383" s="1">
        <f t="shared" si="131"/>
        <v>4077.697304361619</v>
      </c>
      <c r="U383" s="1">
        <f t="shared" si="124"/>
        <v>982725.05035115</v>
      </c>
      <c r="X383" s="3">
        <f t="shared" si="125"/>
        <v>381</v>
      </c>
      <c r="Y383" s="1" t="e">
        <f t="shared" si="126"/>
        <v>#REF!</v>
      </c>
      <c r="Z383" s="1" t="e">
        <f t="shared" si="111"/>
        <v>#REF!</v>
      </c>
      <c r="AA383" t="e">
        <f t="shared" si="112"/>
        <v>#REF!</v>
      </c>
      <c r="AB383"/>
      <c r="AC383" s="3">
        <f t="shared" si="127"/>
        <v>381</v>
      </c>
      <c r="AD383" s="1" t="e">
        <f t="shared" si="128"/>
        <v>#REF!</v>
      </c>
      <c r="AE383" s="1" t="e">
        <f t="shared" si="113"/>
        <v>#REF!</v>
      </c>
      <c r="AF383" s="1" t="e">
        <f t="shared" si="114"/>
        <v>#REF!</v>
      </c>
    </row>
    <row r="384" spans="3:32" ht="12.75">
      <c r="C384" s="3">
        <f t="shared" si="115"/>
        <v>382</v>
      </c>
      <c r="D384" s="1" t="e">
        <f>IF(#REF!="Ordinary",E383*(1+D$1/100),F384)</f>
        <v>#REF!</v>
      </c>
      <c r="E384" s="1" t="e">
        <f>IF(#REF!="Ordinary",D384-E$2,G384)</f>
        <v>#REF!</v>
      </c>
      <c r="F384" s="1" t="e">
        <f t="shared" si="129"/>
        <v>#REF!</v>
      </c>
      <c r="G384" s="1" t="e">
        <f t="shared" si="132"/>
        <v>#REF!</v>
      </c>
      <c r="I384" s="3">
        <f t="shared" si="116"/>
        <v>382</v>
      </c>
      <c r="J384" s="1" t="e">
        <f t="shared" si="117"/>
        <v>#REF!</v>
      </c>
      <c r="K384" s="1" t="e">
        <f t="shared" si="118"/>
        <v>#REF!</v>
      </c>
      <c r="L384"/>
      <c r="M384" s="3">
        <f t="shared" si="119"/>
        <v>382</v>
      </c>
      <c r="N384" s="1" t="e">
        <f t="shared" si="120"/>
        <v>#REF!</v>
      </c>
      <c r="O384" s="1" t="e">
        <f t="shared" si="121"/>
        <v>#REF!</v>
      </c>
      <c r="P384"/>
      <c r="Q384" s="3">
        <f t="shared" si="122"/>
        <v>382</v>
      </c>
      <c r="R384" s="3">
        <f t="shared" si="123"/>
        <v>382</v>
      </c>
      <c r="S384" s="1">
        <f t="shared" si="130"/>
        <v>983725.05035115</v>
      </c>
      <c r="T384" s="1">
        <f t="shared" si="131"/>
        <v>4098.854376463125</v>
      </c>
      <c r="U384" s="1">
        <f t="shared" si="124"/>
        <v>987823.9047276139</v>
      </c>
      <c r="X384" s="3">
        <f t="shared" si="125"/>
        <v>382</v>
      </c>
      <c r="Y384" s="1" t="e">
        <f t="shared" si="126"/>
        <v>#REF!</v>
      </c>
      <c r="Z384" s="1" t="e">
        <f t="shared" si="111"/>
        <v>#REF!</v>
      </c>
      <c r="AA384" t="e">
        <f t="shared" si="112"/>
        <v>#REF!</v>
      </c>
      <c r="AB384"/>
      <c r="AC384" s="3">
        <f t="shared" si="127"/>
        <v>382</v>
      </c>
      <c r="AD384" s="1" t="e">
        <f t="shared" si="128"/>
        <v>#REF!</v>
      </c>
      <c r="AE384" s="1" t="e">
        <f t="shared" si="113"/>
        <v>#REF!</v>
      </c>
      <c r="AF384" s="1" t="e">
        <f t="shared" si="114"/>
        <v>#REF!</v>
      </c>
    </row>
    <row r="385" spans="3:32" ht="12.75">
      <c r="C385" s="3">
        <f t="shared" si="115"/>
        <v>383</v>
      </c>
      <c r="D385" s="1" t="e">
        <f>IF(#REF!="Ordinary",E384*(1+D$1/100),F385)</f>
        <v>#REF!</v>
      </c>
      <c r="E385" s="1" t="e">
        <f>IF(#REF!="Ordinary",D385-E$2,G385)</f>
        <v>#REF!</v>
      </c>
      <c r="F385" s="1" t="e">
        <f t="shared" si="129"/>
        <v>#REF!</v>
      </c>
      <c r="G385" s="1" t="e">
        <f t="shared" si="132"/>
        <v>#REF!</v>
      </c>
      <c r="I385" s="3">
        <f t="shared" si="116"/>
        <v>383</v>
      </c>
      <c r="J385" s="1" t="e">
        <f t="shared" si="117"/>
        <v>#REF!</v>
      </c>
      <c r="K385" s="1" t="e">
        <f t="shared" si="118"/>
        <v>#REF!</v>
      </c>
      <c r="L385"/>
      <c r="M385" s="3">
        <f t="shared" si="119"/>
        <v>383</v>
      </c>
      <c r="N385" s="1" t="e">
        <f t="shared" si="120"/>
        <v>#REF!</v>
      </c>
      <c r="O385" s="1" t="e">
        <f t="shared" si="121"/>
        <v>#REF!</v>
      </c>
      <c r="P385"/>
      <c r="Q385" s="3">
        <f t="shared" si="122"/>
        <v>383</v>
      </c>
      <c r="R385" s="3">
        <f t="shared" si="123"/>
        <v>383</v>
      </c>
      <c r="S385" s="1">
        <f t="shared" si="130"/>
        <v>988823.9047276139</v>
      </c>
      <c r="T385" s="1">
        <f t="shared" si="131"/>
        <v>4120.099603031725</v>
      </c>
      <c r="U385" s="1">
        <f t="shared" si="124"/>
        <v>992944.0043306451</v>
      </c>
      <c r="X385" s="3">
        <f t="shared" si="125"/>
        <v>383</v>
      </c>
      <c r="Y385" s="1" t="e">
        <f t="shared" si="126"/>
        <v>#REF!</v>
      </c>
      <c r="Z385" s="1" t="e">
        <f t="shared" si="111"/>
        <v>#REF!</v>
      </c>
      <c r="AA385" t="e">
        <f t="shared" si="112"/>
        <v>#REF!</v>
      </c>
      <c r="AB385"/>
      <c r="AC385" s="3">
        <f t="shared" si="127"/>
        <v>383</v>
      </c>
      <c r="AD385" s="1" t="e">
        <f t="shared" si="128"/>
        <v>#REF!</v>
      </c>
      <c r="AE385" s="1" t="e">
        <f t="shared" si="113"/>
        <v>#REF!</v>
      </c>
      <c r="AF385" s="1" t="e">
        <f t="shared" si="114"/>
        <v>#REF!</v>
      </c>
    </row>
    <row r="386" spans="3:32" ht="12.75">
      <c r="C386" s="3">
        <f t="shared" si="115"/>
        <v>384</v>
      </c>
      <c r="D386" s="1" t="e">
        <f>IF(#REF!="Ordinary",E385*(1+D$1/100),F386)</f>
        <v>#REF!</v>
      </c>
      <c r="E386" s="1" t="e">
        <f>IF(#REF!="Ordinary",D386-E$2,G386)</f>
        <v>#REF!</v>
      </c>
      <c r="F386" s="1" t="e">
        <f t="shared" si="129"/>
        <v>#REF!</v>
      </c>
      <c r="G386" s="1" t="e">
        <f t="shared" si="132"/>
        <v>#REF!</v>
      </c>
      <c r="I386" s="3">
        <f t="shared" si="116"/>
        <v>384</v>
      </c>
      <c r="J386" s="1" t="e">
        <f t="shared" si="117"/>
        <v>#REF!</v>
      </c>
      <c r="K386" s="1" t="e">
        <f t="shared" si="118"/>
        <v>#REF!</v>
      </c>
      <c r="L386"/>
      <c r="M386" s="3">
        <f t="shared" si="119"/>
        <v>384</v>
      </c>
      <c r="N386" s="1" t="e">
        <f t="shared" si="120"/>
        <v>#REF!</v>
      </c>
      <c r="O386" s="1" t="e">
        <f t="shared" si="121"/>
        <v>#REF!</v>
      </c>
      <c r="P386"/>
      <c r="Q386" s="3">
        <f t="shared" si="122"/>
        <v>384</v>
      </c>
      <c r="R386" s="3">
        <f t="shared" si="123"/>
        <v>384</v>
      </c>
      <c r="S386" s="1">
        <f t="shared" si="130"/>
        <v>993944.0043306451</v>
      </c>
      <c r="T386" s="1">
        <f t="shared" si="131"/>
        <v>4141.433351377687</v>
      </c>
      <c r="U386" s="1">
        <f t="shared" si="124"/>
        <v>998085.4376820226</v>
      </c>
      <c r="X386" s="3">
        <f t="shared" si="125"/>
        <v>384</v>
      </c>
      <c r="Y386" s="1" t="e">
        <f t="shared" si="126"/>
        <v>#REF!</v>
      </c>
      <c r="Z386" s="1" t="e">
        <f t="shared" si="111"/>
        <v>#REF!</v>
      </c>
      <c r="AA386" t="e">
        <f t="shared" si="112"/>
        <v>#REF!</v>
      </c>
      <c r="AB386"/>
      <c r="AC386" s="3">
        <f t="shared" si="127"/>
        <v>384</v>
      </c>
      <c r="AD386" s="1" t="e">
        <f t="shared" si="128"/>
        <v>#REF!</v>
      </c>
      <c r="AE386" s="1" t="e">
        <f t="shared" si="113"/>
        <v>#REF!</v>
      </c>
      <c r="AF386" s="1" t="e">
        <f t="shared" si="114"/>
        <v>#REF!</v>
      </c>
    </row>
    <row r="387" spans="3:32" ht="12.75">
      <c r="C387" s="3">
        <f t="shared" si="115"/>
        <v>385</v>
      </c>
      <c r="D387" s="1" t="e">
        <f>IF(#REF!="Ordinary",E386*(1+D$1/100),F387)</f>
        <v>#REF!</v>
      </c>
      <c r="E387" s="1" t="e">
        <f>IF(#REF!="Ordinary",D387-E$2,G387)</f>
        <v>#REF!</v>
      </c>
      <c r="F387" s="1" t="e">
        <f t="shared" si="129"/>
        <v>#REF!</v>
      </c>
      <c r="G387" s="1" t="e">
        <f t="shared" si="132"/>
        <v>#REF!</v>
      </c>
      <c r="I387" s="3">
        <f t="shared" si="116"/>
        <v>385</v>
      </c>
      <c r="J387" s="1" t="e">
        <f t="shared" si="117"/>
        <v>#REF!</v>
      </c>
      <c r="K387" s="1" t="e">
        <f t="shared" si="118"/>
        <v>#REF!</v>
      </c>
      <c r="L387"/>
      <c r="M387" s="3">
        <f t="shared" si="119"/>
        <v>385</v>
      </c>
      <c r="N387" s="1" t="e">
        <f t="shared" si="120"/>
        <v>#REF!</v>
      </c>
      <c r="O387" s="1" t="e">
        <f t="shared" si="121"/>
        <v>#REF!</v>
      </c>
      <c r="P387"/>
      <c r="Q387" s="3">
        <f t="shared" si="122"/>
        <v>385</v>
      </c>
      <c r="R387" s="3">
        <f t="shared" si="123"/>
        <v>385</v>
      </c>
      <c r="S387" s="1">
        <f t="shared" si="130"/>
        <v>999085.4376820226</v>
      </c>
      <c r="T387" s="1">
        <f t="shared" si="131"/>
        <v>4162.855990341761</v>
      </c>
      <c r="U387" s="1">
        <f t="shared" si="124"/>
        <v>1003248.2936723648</v>
      </c>
      <c r="X387" s="3">
        <f t="shared" si="125"/>
        <v>385</v>
      </c>
      <c r="Y387" s="1" t="e">
        <f t="shared" si="126"/>
        <v>#REF!</v>
      </c>
      <c r="Z387" s="1" t="e">
        <f aca="true" t="shared" si="133" ref="Z387:Z450">ROUND(Y$2*AA387,2)</f>
        <v>#REF!</v>
      </c>
      <c r="AA387" t="e">
        <f aca="true" t="shared" si="134" ref="AA387:AA450">IF(X$1="","",(1-(1+Y$2)^(X387-X$1))/(1-(1+Y$2)^(-X$1))*Z$1)</f>
        <v>#REF!</v>
      </c>
      <c r="AB387"/>
      <c r="AC387" s="3">
        <f t="shared" si="127"/>
        <v>385</v>
      </c>
      <c r="AD387" s="1" t="e">
        <f t="shared" si="128"/>
        <v>#REF!</v>
      </c>
      <c r="AE387" s="1" t="e">
        <f aca="true" t="shared" si="135" ref="AE387:AE450">ROUND(AE$2*AF387,2)</f>
        <v>#REF!</v>
      </c>
      <c r="AF387" s="1" t="e">
        <f aca="true" t="shared" si="136" ref="AF387:AF450">AF$1*(1-(1+AE$2)^(AC387-AC$1))/(1-(1+AE$2)^(-AC$1))</f>
        <v>#REF!</v>
      </c>
    </row>
    <row r="388" spans="3:32" ht="12.75">
      <c r="C388" s="3">
        <f aca="true" t="shared" si="137" ref="C388:C451">C387+1</f>
        <v>386</v>
      </c>
      <c r="D388" s="1" t="e">
        <f>IF(#REF!="Ordinary",E387*(1+D$1/100),F388)</f>
        <v>#REF!</v>
      </c>
      <c r="E388" s="1" t="e">
        <f>IF(#REF!="Ordinary",D388-E$2,G388)</f>
        <v>#REF!</v>
      </c>
      <c r="F388" s="1" t="e">
        <f t="shared" si="129"/>
        <v>#REF!</v>
      </c>
      <c r="G388" s="1" t="e">
        <f t="shared" si="132"/>
        <v>#REF!</v>
      </c>
      <c r="I388" s="3">
        <f aca="true" t="shared" si="138" ref="I388:I451">I387+1</f>
        <v>386</v>
      </c>
      <c r="J388" s="1" t="e">
        <f aca="true" t="shared" si="139" ref="J388:J451">K387</f>
        <v>#REF!</v>
      </c>
      <c r="K388" s="1" t="e">
        <f aca="true" t="shared" si="140" ref="K388:K451">K$2*(1+J$1)^I388</f>
        <v>#REF!</v>
      </c>
      <c r="L388"/>
      <c r="M388" s="3">
        <f aca="true" t="shared" si="141" ref="M388:M451">M387+1</f>
        <v>386</v>
      </c>
      <c r="N388" s="1" t="e">
        <f aca="true" t="shared" si="142" ref="N388:N451">O387</f>
        <v>#REF!</v>
      </c>
      <c r="O388" s="1" t="e">
        <f aca="true" t="shared" si="143" ref="O388:O451">O$2*(1+N$1)^M388</f>
        <v>#REF!</v>
      </c>
      <c r="P388"/>
      <c r="Q388" s="3">
        <f aca="true" t="shared" si="144" ref="Q388:Q451">Q387+1</f>
        <v>386</v>
      </c>
      <c r="R388" s="3">
        <f aca="true" t="shared" si="145" ref="R388:R451">IF(A$5=1,Q388*12,IF(A$5=2,Q388*6,IF(A$5=4,Q388*3,Q388)))</f>
        <v>386</v>
      </c>
      <c r="S388" s="1">
        <f t="shared" si="130"/>
        <v>1004248.2936723648</v>
      </c>
      <c r="T388" s="1">
        <f t="shared" si="131"/>
        <v>4184.36789030152</v>
      </c>
      <c r="U388" s="1">
        <f aca="true" t="shared" si="146" ref="U388:U451">T$1*(1+S$2)^Q388+S$1*(((1+S$2)^(Q388+1)-(1+S$2))/S$2)</f>
        <v>1008432.6615626662</v>
      </c>
      <c r="X388" s="3">
        <f aca="true" t="shared" si="147" ref="X388:X451">X387+1</f>
        <v>386</v>
      </c>
      <c r="Y388" s="1" t="e">
        <f aca="true" t="shared" si="148" ref="Y388:Y451">Y387</f>
        <v>#REF!</v>
      </c>
      <c r="Z388" s="1" t="e">
        <f t="shared" si="133"/>
        <v>#REF!</v>
      </c>
      <c r="AA388" t="e">
        <f t="shared" si="134"/>
        <v>#REF!</v>
      </c>
      <c r="AB388"/>
      <c r="AC388" s="3">
        <f aca="true" t="shared" si="149" ref="AC388:AC451">AC387+1</f>
        <v>386</v>
      </c>
      <c r="AD388" s="1" t="e">
        <f aca="true" t="shared" si="150" ref="AD388:AD451">AD387</f>
        <v>#REF!</v>
      </c>
      <c r="AE388" s="1" t="e">
        <f t="shared" si="135"/>
        <v>#REF!</v>
      </c>
      <c r="AF388" s="1" t="e">
        <f t="shared" si="136"/>
        <v>#REF!</v>
      </c>
    </row>
    <row r="389" spans="3:32" ht="12.75">
      <c r="C389" s="3">
        <f t="shared" si="137"/>
        <v>387</v>
      </c>
      <c r="D389" s="1" t="e">
        <f>IF(#REF!="Ordinary",E388*(1+D$1/100),F389)</f>
        <v>#REF!</v>
      </c>
      <c r="E389" s="1" t="e">
        <f>IF(#REF!="Ordinary",D389-E$2,G389)</f>
        <v>#REF!</v>
      </c>
      <c r="F389" s="1" t="e">
        <f aca="true" t="shared" si="151" ref="F389:F452">G388*(1+F$1/100)</f>
        <v>#REF!</v>
      </c>
      <c r="G389" s="1" t="e">
        <f t="shared" si="132"/>
        <v>#REF!</v>
      </c>
      <c r="I389" s="3">
        <f t="shared" si="138"/>
        <v>387</v>
      </c>
      <c r="J389" s="1" t="e">
        <f t="shared" si="139"/>
        <v>#REF!</v>
      </c>
      <c r="K389" s="1" t="e">
        <f t="shared" si="140"/>
        <v>#REF!</v>
      </c>
      <c r="L389"/>
      <c r="M389" s="3">
        <f t="shared" si="141"/>
        <v>387</v>
      </c>
      <c r="N389" s="1" t="e">
        <f t="shared" si="142"/>
        <v>#REF!</v>
      </c>
      <c r="O389" s="1" t="e">
        <f t="shared" si="143"/>
        <v>#REF!</v>
      </c>
      <c r="P389"/>
      <c r="Q389" s="3">
        <f t="shared" si="144"/>
        <v>387</v>
      </c>
      <c r="R389" s="3">
        <f t="shared" si="145"/>
        <v>387</v>
      </c>
      <c r="S389" s="1">
        <f aca="true" t="shared" si="152" ref="S389:S452">S$1+U388</f>
        <v>1009432.6615626662</v>
      </c>
      <c r="T389" s="1">
        <f aca="true" t="shared" si="153" ref="T389:T452">S$2*S389</f>
        <v>4205.969423177776</v>
      </c>
      <c r="U389" s="1">
        <f t="shared" si="146"/>
        <v>1013638.6309858438</v>
      </c>
      <c r="X389" s="3">
        <f t="shared" si="147"/>
        <v>387</v>
      </c>
      <c r="Y389" s="1" t="e">
        <f t="shared" si="148"/>
        <v>#REF!</v>
      </c>
      <c r="Z389" s="1" t="e">
        <f t="shared" si="133"/>
        <v>#REF!</v>
      </c>
      <c r="AA389" t="e">
        <f t="shared" si="134"/>
        <v>#REF!</v>
      </c>
      <c r="AB389"/>
      <c r="AC389" s="3">
        <f t="shared" si="149"/>
        <v>387</v>
      </c>
      <c r="AD389" s="1" t="e">
        <f t="shared" si="150"/>
        <v>#REF!</v>
      </c>
      <c r="AE389" s="1" t="e">
        <f t="shared" si="135"/>
        <v>#REF!</v>
      </c>
      <c r="AF389" s="1" t="e">
        <f t="shared" si="136"/>
        <v>#REF!</v>
      </c>
    </row>
    <row r="390" spans="3:32" ht="12.75">
      <c r="C390" s="3">
        <f t="shared" si="137"/>
        <v>388</v>
      </c>
      <c r="D390" s="1" t="e">
        <f>IF(#REF!="Ordinary",E389*(1+D$1/100),F390)</f>
        <v>#REF!</v>
      </c>
      <c r="E390" s="1" t="e">
        <f>IF(#REF!="Ordinary",D390-E$2,G390)</f>
        <v>#REF!</v>
      </c>
      <c r="F390" s="1" t="e">
        <f t="shared" si="151"/>
        <v>#REF!</v>
      </c>
      <c r="G390" s="1" t="e">
        <f t="shared" si="132"/>
        <v>#REF!</v>
      </c>
      <c r="I390" s="3">
        <f t="shared" si="138"/>
        <v>388</v>
      </c>
      <c r="J390" s="1" t="e">
        <f t="shared" si="139"/>
        <v>#REF!</v>
      </c>
      <c r="K390" s="1" t="e">
        <f t="shared" si="140"/>
        <v>#REF!</v>
      </c>
      <c r="L390"/>
      <c r="M390" s="3">
        <f t="shared" si="141"/>
        <v>388</v>
      </c>
      <c r="N390" s="1" t="e">
        <f t="shared" si="142"/>
        <v>#REF!</v>
      </c>
      <c r="O390" s="1" t="e">
        <f t="shared" si="143"/>
        <v>#REF!</v>
      </c>
      <c r="P390"/>
      <c r="Q390" s="3">
        <f t="shared" si="144"/>
        <v>388</v>
      </c>
      <c r="R390" s="3">
        <f t="shared" si="145"/>
        <v>388</v>
      </c>
      <c r="S390" s="1">
        <f t="shared" si="152"/>
        <v>1014638.6309858438</v>
      </c>
      <c r="T390" s="1">
        <f t="shared" si="153"/>
        <v>4227.660962441016</v>
      </c>
      <c r="U390" s="1">
        <f t="shared" si="146"/>
        <v>1018866.2919482848</v>
      </c>
      <c r="X390" s="3">
        <f t="shared" si="147"/>
        <v>388</v>
      </c>
      <c r="Y390" s="1" t="e">
        <f t="shared" si="148"/>
        <v>#REF!</v>
      </c>
      <c r="Z390" s="1" t="e">
        <f t="shared" si="133"/>
        <v>#REF!</v>
      </c>
      <c r="AA390" t="e">
        <f t="shared" si="134"/>
        <v>#REF!</v>
      </c>
      <c r="AB390"/>
      <c r="AC390" s="3">
        <f t="shared" si="149"/>
        <v>388</v>
      </c>
      <c r="AD390" s="1" t="e">
        <f t="shared" si="150"/>
        <v>#REF!</v>
      </c>
      <c r="AE390" s="1" t="e">
        <f t="shared" si="135"/>
        <v>#REF!</v>
      </c>
      <c r="AF390" s="1" t="e">
        <f t="shared" si="136"/>
        <v>#REF!</v>
      </c>
    </row>
    <row r="391" spans="3:32" ht="12.75">
      <c r="C391" s="3">
        <f t="shared" si="137"/>
        <v>389</v>
      </c>
      <c r="D391" s="1" t="e">
        <f>IF(#REF!="Ordinary",E390*(1+D$1/100),F391)</f>
        <v>#REF!</v>
      </c>
      <c r="E391" s="1" t="e">
        <f>IF(#REF!="Ordinary",D391-E$2,G391)</f>
        <v>#REF!</v>
      </c>
      <c r="F391" s="1" t="e">
        <f t="shared" si="151"/>
        <v>#REF!</v>
      </c>
      <c r="G391" s="1" t="e">
        <f t="shared" si="132"/>
        <v>#REF!</v>
      </c>
      <c r="I391" s="3">
        <f t="shared" si="138"/>
        <v>389</v>
      </c>
      <c r="J391" s="1" t="e">
        <f t="shared" si="139"/>
        <v>#REF!</v>
      </c>
      <c r="K391" s="1" t="e">
        <f t="shared" si="140"/>
        <v>#REF!</v>
      </c>
      <c r="L391"/>
      <c r="M391" s="3">
        <f t="shared" si="141"/>
        <v>389</v>
      </c>
      <c r="N391" s="1" t="e">
        <f t="shared" si="142"/>
        <v>#REF!</v>
      </c>
      <c r="O391" s="1" t="e">
        <f t="shared" si="143"/>
        <v>#REF!</v>
      </c>
      <c r="P391"/>
      <c r="Q391" s="3">
        <f t="shared" si="144"/>
        <v>389</v>
      </c>
      <c r="R391" s="3">
        <f t="shared" si="145"/>
        <v>389</v>
      </c>
      <c r="S391" s="1">
        <f t="shared" si="152"/>
        <v>1019866.2919482848</v>
      </c>
      <c r="T391" s="1">
        <f t="shared" si="153"/>
        <v>4249.442883117854</v>
      </c>
      <c r="U391" s="1">
        <f t="shared" si="146"/>
        <v>1024115.7348314029</v>
      </c>
      <c r="X391" s="3">
        <f t="shared" si="147"/>
        <v>389</v>
      </c>
      <c r="Y391" s="1" t="e">
        <f t="shared" si="148"/>
        <v>#REF!</v>
      </c>
      <c r="Z391" s="1" t="e">
        <f t="shared" si="133"/>
        <v>#REF!</v>
      </c>
      <c r="AA391" t="e">
        <f t="shared" si="134"/>
        <v>#REF!</v>
      </c>
      <c r="AB391"/>
      <c r="AC391" s="3">
        <f t="shared" si="149"/>
        <v>389</v>
      </c>
      <c r="AD391" s="1" t="e">
        <f t="shared" si="150"/>
        <v>#REF!</v>
      </c>
      <c r="AE391" s="1" t="e">
        <f t="shared" si="135"/>
        <v>#REF!</v>
      </c>
      <c r="AF391" s="1" t="e">
        <f t="shared" si="136"/>
        <v>#REF!</v>
      </c>
    </row>
    <row r="392" spans="3:32" ht="12.75">
      <c r="C392" s="3">
        <f t="shared" si="137"/>
        <v>390</v>
      </c>
      <c r="D392" s="1" t="e">
        <f>IF(#REF!="Ordinary",E391*(1+D$1/100),F392)</f>
        <v>#REF!</v>
      </c>
      <c r="E392" s="1" t="e">
        <f>IF(#REF!="Ordinary",D392-E$2,G392)</f>
        <v>#REF!</v>
      </c>
      <c r="F392" s="1" t="e">
        <f t="shared" si="151"/>
        <v>#REF!</v>
      </c>
      <c r="G392" s="1" t="e">
        <f t="shared" si="132"/>
        <v>#REF!</v>
      </c>
      <c r="I392" s="3">
        <f t="shared" si="138"/>
        <v>390</v>
      </c>
      <c r="J392" s="1" t="e">
        <f t="shared" si="139"/>
        <v>#REF!</v>
      </c>
      <c r="K392" s="1" t="e">
        <f t="shared" si="140"/>
        <v>#REF!</v>
      </c>
      <c r="L392"/>
      <c r="M392" s="3">
        <f t="shared" si="141"/>
        <v>390</v>
      </c>
      <c r="N392" s="1" t="e">
        <f t="shared" si="142"/>
        <v>#REF!</v>
      </c>
      <c r="O392" s="1" t="e">
        <f t="shared" si="143"/>
        <v>#REF!</v>
      </c>
      <c r="P392"/>
      <c r="Q392" s="3">
        <f t="shared" si="144"/>
        <v>390</v>
      </c>
      <c r="R392" s="3">
        <f t="shared" si="145"/>
        <v>390</v>
      </c>
      <c r="S392" s="1">
        <f t="shared" si="152"/>
        <v>1025115.7348314029</v>
      </c>
      <c r="T392" s="1">
        <f t="shared" si="153"/>
        <v>4271.315561797512</v>
      </c>
      <c r="U392" s="1">
        <f t="shared" si="146"/>
        <v>1029387.0503932007</v>
      </c>
      <c r="X392" s="3">
        <f t="shared" si="147"/>
        <v>390</v>
      </c>
      <c r="Y392" s="1" t="e">
        <f t="shared" si="148"/>
        <v>#REF!</v>
      </c>
      <c r="Z392" s="1" t="e">
        <f t="shared" si="133"/>
        <v>#REF!</v>
      </c>
      <c r="AA392" t="e">
        <f t="shared" si="134"/>
        <v>#REF!</v>
      </c>
      <c r="AB392"/>
      <c r="AC392" s="3">
        <f t="shared" si="149"/>
        <v>390</v>
      </c>
      <c r="AD392" s="1" t="e">
        <f t="shared" si="150"/>
        <v>#REF!</v>
      </c>
      <c r="AE392" s="1" t="e">
        <f t="shared" si="135"/>
        <v>#REF!</v>
      </c>
      <c r="AF392" s="1" t="e">
        <f t="shared" si="136"/>
        <v>#REF!</v>
      </c>
    </row>
    <row r="393" spans="3:32" ht="12.75">
      <c r="C393" s="3">
        <f t="shared" si="137"/>
        <v>391</v>
      </c>
      <c r="D393" s="1" t="e">
        <f>IF(#REF!="Ordinary",E392*(1+D$1/100),F393)</f>
        <v>#REF!</v>
      </c>
      <c r="E393" s="1" t="e">
        <f>IF(#REF!="Ordinary",D393-E$2,G393)</f>
        <v>#REF!</v>
      </c>
      <c r="F393" s="1" t="e">
        <f t="shared" si="151"/>
        <v>#REF!</v>
      </c>
      <c r="G393" s="1" t="e">
        <f t="shared" si="132"/>
        <v>#REF!</v>
      </c>
      <c r="I393" s="3">
        <f t="shared" si="138"/>
        <v>391</v>
      </c>
      <c r="J393" s="1" t="e">
        <f t="shared" si="139"/>
        <v>#REF!</v>
      </c>
      <c r="K393" s="1" t="e">
        <f t="shared" si="140"/>
        <v>#REF!</v>
      </c>
      <c r="L393"/>
      <c r="M393" s="3">
        <f t="shared" si="141"/>
        <v>391</v>
      </c>
      <c r="N393" s="1" t="e">
        <f t="shared" si="142"/>
        <v>#REF!</v>
      </c>
      <c r="O393" s="1" t="e">
        <f t="shared" si="143"/>
        <v>#REF!</v>
      </c>
      <c r="P393"/>
      <c r="Q393" s="3">
        <f t="shared" si="144"/>
        <v>391</v>
      </c>
      <c r="R393" s="3">
        <f t="shared" si="145"/>
        <v>391</v>
      </c>
      <c r="S393" s="1">
        <f t="shared" si="152"/>
        <v>1030387.0503932007</v>
      </c>
      <c r="T393" s="1">
        <f t="shared" si="153"/>
        <v>4293.2793766383365</v>
      </c>
      <c r="U393" s="1">
        <f t="shared" si="146"/>
        <v>1034680.3297698388</v>
      </c>
      <c r="X393" s="3">
        <f t="shared" si="147"/>
        <v>391</v>
      </c>
      <c r="Y393" s="1" t="e">
        <f t="shared" si="148"/>
        <v>#REF!</v>
      </c>
      <c r="Z393" s="1" t="e">
        <f t="shared" si="133"/>
        <v>#REF!</v>
      </c>
      <c r="AA393" t="e">
        <f t="shared" si="134"/>
        <v>#REF!</v>
      </c>
      <c r="AB393"/>
      <c r="AC393" s="3">
        <f t="shared" si="149"/>
        <v>391</v>
      </c>
      <c r="AD393" s="1" t="e">
        <f t="shared" si="150"/>
        <v>#REF!</v>
      </c>
      <c r="AE393" s="1" t="e">
        <f t="shared" si="135"/>
        <v>#REF!</v>
      </c>
      <c r="AF393" s="1" t="e">
        <f t="shared" si="136"/>
        <v>#REF!</v>
      </c>
    </row>
    <row r="394" spans="3:32" ht="12.75">
      <c r="C394" s="3">
        <f t="shared" si="137"/>
        <v>392</v>
      </c>
      <c r="D394" s="1" t="e">
        <f>IF(#REF!="Ordinary",E393*(1+D$1/100),F394)</f>
        <v>#REF!</v>
      </c>
      <c r="E394" s="1" t="e">
        <f>IF(#REF!="Ordinary",D394-E$2,G394)</f>
        <v>#REF!</v>
      </c>
      <c r="F394" s="1" t="e">
        <f t="shared" si="151"/>
        <v>#REF!</v>
      </c>
      <c r="G394" s="1" t="e">
        <f t="shared" si="132"/>
        <v>#REF!</v>
      </c>
      <c r="I394" s="3">
        <f t="shared" si="138"/>
        <v>392</v>
      </c>
      <c r="J394" s="1" t="e">
        <f t="shared" si="139"/>
        <v>#REF!</v>
      </c>
      <c r="K394" s="1" t="e">
        <f t="shared" si="140"/>
        <v>#REF!</v>
      </c>
      <c r="L394"/>
      <c r="M394" s="3">
        <f t="shared" si="141"/>
        <v>392</v>
      </c>
      <c r="N394" s="1" t="e">
        <f t="shared" si="142"/>
        <v>#REF!</v>
      </c>
      <c r="O394" s="1" t="e">
        <f t="shared" si="143"/>
        <v>#REF!</v>
      </c>
      <c r="P394"/>
      <c r="Q394" s="3">
        <f t="shared" si="144"/>
        <v>392</v>
      </c>
      <c r="R394" s="3">
        <f t="shared" si="145"/>
        <v>392</v>
      </c>
      <c r="S394" s="1">
        <f t="shared" si="152"/>
        <v>1035680.3297698388</v>
      </c>
      <c r="T394" s="1">
        <f t="shared" si="153"/>
        <v>4315.334707374328</v>
      </c>
      <c r="U394" s="1">
        <f t="shared" si="146"/>
        <v>1039995.664477213</v>
      </c>
      <c r="X394" s="3">
        <f t="shared" si="147"/>
        <v>392</v>
      </c>
      <c r="Y394" s="1" t="e">
        <f t="shared" si="148"/>
        <v>#REF!</v>
      </c>
      <c r="Z394" s="1" t="e">
        <f t="shared" si="133"/>
        <v>#REF!</v>
      </c>
      <c r="AA394" t="e">
        <f t="shared" si="134"/>
        <v>#REF!</v>
      </c>
      <c r="AB394"/>
      <c r="AC394" s="3">
        <f t="shared" si="149"/>
        <v>392</v>
      </c>
      <c r="AD394" s="1" t="e">
        <f t="shared" si="150"/>
        <v>#REF!</v>
      </c>
      <c r="AE394" s="1" t="e">
        <f t="shared" si="135"/>
        <v>#REF!</v>
      </c>
      <c r="AF394" s="1" t="e">
        <f t="shared" si="136"/>
        <v>#REF!</v>
      </c>
    </row>
    <row r="395" spans="3:32" ht="12.75">
      <c r="C395" s="3">
        <f t="shared" si="137"/>
        <v>393</v>
      </c>
      <c r="D395" s="1" t="e">
        <f>IF(#REF!="Ordinary",E394*(1+D$1/100),F395)</f>
        <v>#REF!</v>
      </c>
      <c r="E395" s="1" t="e">
        <f>IF(#REF!="Ordinary",D395-E$2,G395)</f>
        <v>#REF!</v>
      </c>
      <c r="F395" s="1" t="e">
        <f t="shared" si="151"/>
        <v>#REF!</v>
      </c>
      <c r="G395" s="1" t="e">
        <f t="shared" si="132"/>
        <v>#REF!</v>
      </c>
      <c r="I395" s="3">
        <f t="shared" si="138"/>
        <v>393</v>
      </c>
      <c r="J395" s="1" t="e">
        <f t="shared" si="139"/>
        <v>#REF!</v>
      </c>
      <c r="K395" s="1" t="e">
        <f t="shared" si="140"/>
        <v>#REF!</v>
      </c>
      <c r="L395"/>
      <c r="M395" s="3">
        <f t="shared" si="141"/>
        <v>393</v>
      </c>
      <c r="N395" s="1" t="e">
        <f t="shared" si="142"/>
        <v>#REF!</v>
      </c>
      <c r="O395" s="1" t="e">
        <f t="shared" si="143"/>
        <v>#REF!</v>
      </c>
      <c r="P395"/>
      <c r="Q395" s="3">
        <f t="shared" si="144"/>
        <v>393</v>
      </c>
      <c r="R395" s="3">
        <f t="shared" si="145"/>
        <v>393</v>
      </c>
      <c r="S395" s="1">
        <f t="shared" si="152"/>
        <v>1040995.664477213</v>
      </c>
      <c r="T395" s="1">
        <f t="shared" si="153"/>
        <v>4337.481935321721</v>
      </c>
      <c r="U395" s="1">
        <f t="shared" si="146"/>
        <v>1045333.1464125349</v>
      </c>
      <c r="X395" s="3">
        <f t="shared" si="147"/>
        <v>393</v>
      </c>
      <c r="Y395" s="1" t="e">
        <f t="shared" si="148"/>
        <v>#REF!</v>
      </c>
      <c r="Z395" s="1" t="e">
        <f t="shared" si="133"/>
        <v>#REF!</v>
      </c>
      <c r="AA395" t="e">
        <f t="shared" si="134"/>
        <v>#REF!</v>
      </c>
      <c r="AB395"/>
      <c r="AC395" s="3">
        <f t="shared" si="149"/>
        <v>393</v>
      </c>
      <c r="AD395" s="1" t="e">
        <f t="shared" si="150"/>
        <v>#REF!</v>
      </c>
      <c r="AE395" s="1" t="e">
        <f t="shared" si="135"/>
        <v>#REF!</v>
      </c>
      <c r="AF395" s="1" t="e">
        <f t="shared" si="136"/>
        <v>#REF!</v>
      </c>
    </row>
    <row r="396" spans="3:32" ht="12.75">
      <c r="C396" s="3">
        <f t="shared" si="137"/>
        <v>394</v>
      </c>
      <c r="D396" s="1" t="e">
        <f>IF(#REF!="Ordinary",E395*(1+D$1/100),F396)</f>
        <v>#REF!</v>
      </c>
      <c r="E396" s="1" t="e">
        <f>IF(#REF!="Ordinary",D396-E$2,G396)</f>
        <v>#REF!</v>
      </c>
      <c r="F396" s="1" t="e">
        <f t="shared" si="151"/>
        <v>#REF!</v>
      </c>
      <c r="G396" s="1" t="e">
        <f t="shared" si="132"/>
        <v>#REF!</v>
      </c>
      <c r="I396" s="3">
        <f t="shared" si="138"/>
        <v>394</v>
      </c>
      <c r="J396" s="1" t="e">
        <f t="shared" si="139"/>
        <v>#REF!</v>
      </c>
      <c r="K396" s="1" t="e">
        <f t="shared" si="140"/>
        <v>#REF!</v>
      </c>
      <c r="L396"/>
      <c r="M396" s="3">
        <f t="shared" si="141"/>
        <v>394</v>
      </c>
      <c r="N396" s="1" t="e">
        <f t="shared" si="142"/>
        <v>#REF!</v>
      </c>
      <c r="O396" s="1" t="e">
        <f t="shared" si="143"/>
        <v>#REF!</v>
      </c>
      <c r="P396"/>
      <c r="Q396" s="3">
        <f t="shared" si="144"/>
        <v>394</v>
      </c>
      <c r="R396" s="3">
        <f t="shared" si="145"/>
        <v>394</v>
      </c>
      <c r="S396" s="1">
        <f t="shared" si="152"/>
        <v>1046333.1464125349</v>
      </c>
      <c r="T396" s="1">
        <f t="shared" si="153"/>
        <v>4359.7214433855615</v>
      </c>
      <c r="U396" s="1">
        <f t="shared" si="146"/>
        <v>1050692.8678559202</v>
      </c>
      <c r="X396" s="3">
        <f t="shared" si="147"/>
        <v>394</v>
      </c>
      <c r="Y396" s="1" t="e">
        <f t="shared" si="148"/>
        <v>#REF!</v>
      </c>
      <c r="Z396" s="1" t="e">
        <f t="shared" si="133"/>
        <v>#REF!</v>
      </c>
      <c r="AA396" t="e">
        <f t="shared" si="134"/>
        <v>#REF!</v>
      </c>
      <c r="AB396"/>
      <c r="AC396" s="3">
        <f t="shared" si="149"/>
        <v>394</v>
      </c>
      <c r="AD396" s="1" t="e">
        <f t="shared" si="150"/>
        <v>#REF!</v>
      </c>
      <c r="AE396" s="1" t="e">
        <f t="shared" si="135"/>
        <v>#REF!</v>
      </c>
      <c r="AF396" s="1" t="e">
        <f t="shared" si="136"/>
        <v>#REF!</v>
      </c>
    </row>
    <row r="397" spans="3:32" ht="12.75">
      <c r="C397" s="3">
        <f t="shared" si="137"/>
        <v>395</v>
      </c>
      <c r="D397" s="1" t="e">
        <f>IF(#REF!="Ordinary",E396*(1+D$1/100),F397)</f>
        <v>#REF!</v>
      </c>
      <c r="E397" s="1" t="e">
        <f>IF(#REF!="Ordinary",D397-E$2,G397)</f>
        <v>#REF!</v>
      </c>
      <c r="F397" s="1" t="e">
        <f t="shared" si="151"/>
        <v>#REF!</v>
      </c>
      <c r="G397" s="1" t="e">
        <f aca="true" t="shared" si="154" ref="G397:G460">F397-G$2</f>
        <v>#REF!</v>
      </c>
      <c r="I397" s="3">
        <f t="shared" si="138"/>
        <v>395</v>
      </c>
      <c r="J397" s="1" t="e">
        <f t="shared" si="139"/>
        <v>#REF!</v>
      </c>
      <c r="K397" s="1" t="e">
        <f t="shared" si="140"/>
        <v>#REF!</v>
      </c>
      <c r="L397"/>
      <c r="M397" s="3">
        <f t="shared" si="141"/>
        <v>395</v>
      </c>
      <c r="N397" s="1" t="e">
        <f t="shared" si="142"/>
        <v>#REF!</v>
      </c>
      <c r="O397" s="1" t="e">
        <f t="shared" si="143"/>
        <v>#REF!</v>
      </c>
      <c r="P397"/>
      <c r="Q397" s="3">
        <f t="shared" si="144"/>
        <v>395</v>
      </c>
      <c r="R397" s="3">
        <f t="shared" si="145"/>
        <v>395</v>
      </c>
      <c r="S397" s="1">
        <f t="shared" si="152"/>
        <v>1051692.8678559202</v>
      </c>
      <c r="T397" s="1">
        <f t="shared" si="153"/>
        <v>4382.053616066334</v>
      </c>
      <c r="U397" s="1">
        <f t="shared" si="146"/>
        <v>1056074.921471987</v>
      </c>
      <c r="X397" s="3">
        <f t="shared" si="147"/>
        <v>395</v>
      </c>
      <c r="Y397" s="1" t="e">
        <f t="shared" si="148"/>
        <v>#REF!</v>
      </c>
      <c r="Z397" s="1" t="e">
        <f t="shared" si="133"/>
        <v>#REF!</v>
      </c>
      <c r="AA397" t="e">
        <f t="shared" si="134"/>
        <v>#REF!</v>
      </c>
      <c r="AB397"/>
      <c r="AC397" s="3">
        <f t="shared" si="149"/>
        <v>395</v>
      </c>
      <c r="AD397" s="1" t="e">
        <f t="shared" si="150"/>
        <v>#REF!</v>
      </c>
      <c r="AE397" s="1" t="e">
        <f t="shared" si="135"/>
        <v>#REF!</v>
      </c>
      <c r="AF397" s="1" t="e">
        <f t="shared" si="136"/>
        <v>#REF!</v>
      </c>
    </row>
    <row r="398" spans="3:32" ht="12.75">
      <c r="C398" s="3">
        <f t="shared" si="137"/>
        <v>396</v>
      </c>
      <c r="D398" s="1" t="e">
        <f>IF(#REF!="Ordinary",E397*(1+D$1/100),F398)</f>
        <v>#REF!</v>
      </c>
      <c r="E398" s="1" t="e">
        <f>IF(#REF!="Ordinary",D398-E$2,G398)</f>
        <v>#REF!</v>
      </c>
      <c r="F398" s="1" t="e">
        <f t="shared" si="151"/>
        <v>#REF!</v>
      </c>
      <c r="G398" s="1" t="e">
        <f t="shared" si="154"/>
        <v>#REF!</v>
      </c>
      <c r="I398" s="3">
        <f t="shared" si="138"/>
        <v>396</v>
      </c>
      <c r="J398" s="1" t="e">
        <f t="shared" si="139"/>
        <v>#REF!</v>
      </c>
      <c r="K398" s="1" t="e">
        <f t="shared" si="140"/>
        <v>#REF!</v>
      </c>
      <c r="L398"/>
      <c r="M398" s="3">
        <f t="shared" si="141"/>
        <v>396</v>
      </c>
      <c r="N398" s="1" t="e">
        <f t="shared" si="142"/>
        <v>#REF!</v>
      </c>
      <c r="O398" s="1" t="e">
        <f t="shared" si="143"/>
        <v>#REF!</v>
      </c>
      <c r="P398"/>
      <c r="Q398" s="3">
        <f t="shared" si="144"/>
        <v>396</v>
      </c>
      <c r="R398" s="3">
        <f t="shared" si="145"/>
        <v>396</v>
      </c>
      <c r="S398" s="1">
        <f t="shared" si="152"/>
        <v>1057074.921471987</v>
      </c>
      <c r="T398" s="1">
        <f t="shared" si="153"/>
        <v>4404.478839466612</v>
      </c>
      <c r="U398" s="1">
        <f t="shared" si="146"/>
        <v>1061479.4003114533</v>
      </c>
      <c r="X398" s="3">
        <f t="shared" si="147"/>
        <v>396</v>
      </c>
      <c r="Y398" s="1" t="e">
        <f t="shared" si="148"/>
        <v>#REF!</v>
      </c>
      <c r="Z398" s="1" t="e">
        <f t="shared" si="133"/>
        <v>#REF!</v>
      </c>
      <c r="AA398" t="e">
        <f t="shared" si="134"/>
        <v>#REF!</v>
      </c>
      <c r="AB398"/>
      <c r="AC398" s="3">
        <f t="shared" si="149"/>
        <v>396</v>
      </c>
      <c r="AD398" s="1" t="e">
        <f t="shared" si="150"/>
        <v>#REF!</v>
      </c>
      <c r="AE398" s="1" t="e">
        <f t="shared" si="135"/>
        <v>#REF!</v>
      </c>
      <c r="AF398" s="1" t="e">
        <f t="shared" si="136"/>
        <v>#REF!</v>
      </c>
    </row>
    <row r="399" spans="3:32" ht="12.75">
      <c r="C399" s="3">
        <f t="shared" si="137"/>
        <v>397</v>
      </c>
      <c r="D399" s="1" t="e">
        <f>IF(#REF!="Ordinary",E398*(1+D$1/100),F399)</f>
        <v>#REF!</v>
      </c>
      <c r="E399" s="1" t="e">
        <f>IF(#REF!="Ordinary",D399-E$2,G399)</f>
        <v>#REF!</v>
      </c>
      <c r="F399" s="1" t="e">
        <f t="shared" si="151"/>
        <v>#REF!</v>
      </c>
      <c r="G399" s="1" t="e">
        <f t="shared" si="154"/>
        <v>#REF!</v>
      </c>
      <c r="I399" s="3">
        <f t="shared" si="138"/>
        <v>397</v>
      </c>
      <c r="J399" s="1" t="e">
        <f t="shared" si="139"/>
        <v>#REF!</v>
      </c>
      <c r="K399" s="1" t="e">
        <f t="shared" si="140"/>
        <v>#REF!</v>
      </c>
      <c r="L399"/>
      <c r="M399" s="3">
        <f t="shared" si="141"/>
        <v>397</v>
      </c>
      <c r="N399" s="1" t="e">
        <f t="shared" si="142"/>
        <v>#REF!</v>
      </c>
      <c r="O399" s="1" t="e">
        <f t="shared" si="143"/>
        <v>#REF!</v>
      </c>
      <c r="P399"/>
      <c r="Q399" s="3">
        <f t="shared" si="144"/>
        <v>397</v>
      </c>
      <c r="R399" s="3">
        <f t="shared" si="145"/>
        <v>397</v>
      </c>
      <c r="S399" s="1">
        <f t="shared" si="152"/>
        <v>1062479.4003114533</v>
      </c>
      <c r="T399" s="1">
        <f t="shared" si="153"/>
        <v>4426.997501297722</v>
      </c>
      <c r="U399" s="1">
        <f t="shared" si="146"/>
        <v>1066906.3978127511</v>
      </c>
      <c r="X399" s="3">
        <f t="shared" si="147"/>
        <v>397</v>
      </c>
      <c r="Y399" s="1" t="e">
        <f t="shared" si="148"/>
        <v>#REF!</v>
      </c>
      <c r="Z399" s="1" t="e">
        <f t="shared" si="133"/>
        <v>#REF!</v>
      </c>
      <c r="AA399" t="e">
        <f t="shared" si="134"/>
        <v>#REF!</v>
      </c>
      <c r="AB399"/>
      <c r="AC399" s="3">
        <f t="shared" si="149"/>
        <v>397</v>
      </c>
      <c r="AD399" s="1" t="e">
        <f t="shared" si="150"/>
        <v>#REF!</v>
      </c>
      <c r="AE399" s="1" t="e">
        <f t="shared" si="135"/>
        <v>#REF!</v>
      </c>
      <c r="AF399" s="1" t="e">
        <f t="shared" si="136"/>
        <v>#REF!</v>
      </c>
    </row>
    <row r="400" spans="3:32" ht="12.75">
      <c r="C400" s="3">
        <f t="shared" si="137"/>
        <v>398</v>
      </c>
      <c r="D400" s="1" t="e">
        <f>IF(#REF!="Ordinary",E399*(1+D$1/100),F400)</f>
        <v>#REF!</v>
      </c>
      <c r="E400" s="1" t="e">
        <f>IF(#REF!="Ordinary",D400-E$2,G400)</f>
        <v>#REF!</v>
      </c>
      <c r="F400" s="1" t="e">
        <f t="shared" si="151"/>
        <v>#REF!</v>
      </c>
      <c r="G400" s="1" t="e">
        <f t="shared" si="154"/>
        <v>#REF!</v>
      </c>
      <c r="I400" s="3">
        <f t="shared" si="138"/>
        <v>398</v>
      </c>
      <c r="J400" s="1" t="e">
        <f t="shared" si="139"/>
        <v>#REF!</v>
      </c>
      <c r="K400" s="1" t="e">
        <f t="shared" si="140"/>
        <v>#REF!</v>
      </c>
      <c r="L400"/>
      <c r="M400" s="3">
        <f t="shared" si="141"/>
        <v>398</v>
      </c>
      <c r="N400" s="1" t="e">
        <f t="shared" si="142"/>
        <v>#REF!</v>
      </c>
      <c r="O400" s="1" t="e">
        <f t="shared" si="143"/>
        <v>#REF!</v>
      </c>
      <c r="P400"/>
      <c r="Q400" s="3">
        <f t="shared" si="144"/>
        <v>398</v>
      </c>
      <c r="R400" s="3">
        <f t="shared" si="145"/>
        <v>398</v>
      </c>
      <c r="S400" s="1">
        <f t="shared" si="152"/>
        <v>1067906.3978127511</v>
      </c>
      <c r="T400" s="1">
        <f t="shared" si="153"/>
        <v>4449.609990886463</v>
      </c>
      <c r="U400" s="1">
        <f t="shared" si="146"/>
        <v>1072356.0078036378</v>
      </c>
      <c r="X400" s="3">
        <f t="shared" si="147"/>
        <v>398</v>
      </c>
      <c r="Y400" s="1" t="e">
        <f t="shared" si="148"/>
        <v>#REF!</v>
      </c>
      <c r="Z400" s="1" t="e">
        <f t="shared" si="133"/>
        <v>#REF!</v>
      </c>
      <c r="AA400" t="e">
        <f t="shared" si="134"/>
        <v>#REF!</v>
      </c>
      <c r="AB400"/>
      <c r="AC400" s="3">
        <f t="shared" si="149"/>
        <v>398</v>
      </c>
      <c r="AD400" s="1" t="e">
        <f t="shared" si="150"/>
        <v>#REF!</v>
      </c>
      <c r="AE400" s="1" t="e">
        <f t="shared" si="135"/>
        <v>#REF!</v>
      </c>
      <c r="AF400" s="1" t="e">
        <f t="shared" si="136"/>
        <v>#REF!</v>
      </c>
    </row>
    <row r="401" spans="3:32" ht="12.75">
      <c r="C401" s="3">
        <f t="shared" si="137"/>
        <v>399</v>
      </c>
      <c r="D401" s="1" t="e">
        <f>IF(#REF!="Ordinary",E400*(1+D$1/100),F401)</f>
        <v>#REF!</v>
      </c>
      <c r="E401" s="1" t="e">
        <f>IF(#REF!="Ordinary",D401-E$2,G401)</f>
        <v>#REF!</v>
      </c>
      <c r="F401" s="1" t="e">
        <f t="shared" si="151"/>
        <v>#REF!</v>
      </c>
      <c r="G401" s="1" t="e">
        <f t="shared" si="154"/>
        <v>#REF!</v>
      </c>
      <c r="I401" s="3">
        <f t="shared" si="138"/>
        <v>399</v>
      </c>
      <c r="J401" s="1" t="e">
        <f t="shared" si="139"/>
        <v>#REF!</v>
      </c>
      <c r="K401" s="1" t="e">
        <f t="shared" si="140"/>
        <v>#REF!</v>
      </c>
      <c r="L401"/>
      <c r="M401" s="3">
        <f t="shared" si="141"/>
        <v>399</v>
      </c>
      <c r="N401" s="1" t="e">
        <f t="shared" si="142"/>
        <v>#REF!</v>
      </c>
      <c r="O401" s="1" t="e">
        <f t="shared" si="143"/>
        <v>#REF!</v>
      </c>
      <c r="P401"/>
      <c r="Q401" s="3">
        <f t="shared" si="144"/>
        <v>399</v>
      </c>
      <c r="R401" s="3">
        <f t="shared" si="145"/>
        <v>399</v>
      </c>
      <c r="S401" s="1">
        <f t="shared" si="152"/>
        <v>1073356.0078036378</v>
      </c>
      <c r="T401" s="1">
        <f t="shared" si="153"/>
        <v>4472.316699181824</v>
      </c>
      <c r="U401" s="1">
        <f t="shared" si="146"/>
        <v>1077828.3245028197</v>
      </c>
      <c r="X401" s="3">
        <f t="shared" si="147"/>
        <v>399</v>
      </c>
      <c r="Y401" s="1" t="e">
        <f t="shared" si="148"/>
        <v>#REF!</v>
      </c>
      <c r="Z401" s="1" t="e">
        <f t="shared" si="133"/>
        <v>#REF!</v>
      </c>
      <c r="AA401" t="e">
        <f t="shared" si="134"/>
        <v>#REF!</v>
      </c>
      <c r="AB401"/>
      <c r="AC401" s="3">
        <f t="shared" si="149"/>
        <v>399</v>
      </c>
      <c r="AD401" s="1" t="e">
        <f t="shared" si="150"/>
        <v>#REF!</v>
      </c>
      <c r="AE401" s="1" t="e">
        <f t="shared" si="135"/>
        <v>#REF!</v>
      </c>
      <c r="AF401" s="1" t="e">
        <f t="shared" si="136"/>
        <v>#REF!</v>
      </c>
    </row>
    <row r="402" spans="3:32" ht="12.75">
      <c r="C402" s="3">
        <f t="shared" si="137"/>
        <v>400</v>
      </c>
      <c r="D402" s="1" t="e">
        <f>IF(#REF!="Ordinary",E401*(1+D$1/100),F402)</f>
        <v>#REF!</v>
      </c>
      <c r="E402" s="1" t="e">
        <f>IF(#REF!="Ordinary",D402-E$2,G402)</f>
        <v>#REF!</v>
      </c>
      <c r="F402" s="1" t="e">
        <f t="shared" si="151"/>
        <v>#REF!</v>
      </c>
      <c r="G402" s="1" t="e">
        <f t="shared" si="154"/>
        <v>#REF!</v>
      </c>
      <c r="I402" s="3">
        <f t="shared" si="138"/>
        <v>400</v>
      </c>
      <c r="J402" s="1" t="e">
        <f t="shared" si="139"/>
        <v>#REF!</v>
      </c>
      <c r="K402" s="1" t="e">
        <f t="shared" si="140"/>
        <v>#REF!</v>
      </c>
      <c r="L402"/>
      <c r="M402" s="3">
        <f t="shared" si="141"/>
        <v>400</v>
      </c>
      <c r="N402" s="1" t="e">
        <f t="shared" si="142"/>
        <v>#REF!</v>
      </c>
      <c r="O402" s="1" t="e">
        <f t="shared" si="143"/>
        <v>#REF!</v>
      </c>
      <c r="P402"/>
      <c r="Q402" s="3">
        <f t="shared" si="144"/>
        <v>400</v>
      </c>
      <c r="R402" s="3">
        <f t="shared" si="145"/>
        <v>400</v>
      </c>
      <c r="S402" s="1">
        <f t="shared" si="152"/>
        <v>1078828.3245028197</v>
      </c>
      <c r="T402" s="1">
        <f t="shared" si="153"/>
        <v>4495.118018761748</v>
      </c>
      <c r="U402" s="1">
        <f t="shared" si="146"/>
        <v>1083323.4425215812</v>
      </c>
      <c r="X402" s="3">
        <f t="shared" si="147"/>
        <v>400</v>
      </c>
      <c r="Y402" s="1" t="e">
        <f t="shared" si="148"/>
        <v>#REF!</v>
      </c>
      <c r="Z402" s="1" t="e">
        <f t="shared" si="133"/>
        <v>#REF!</v>
      </c>
      <c r="AA402" t="e">
        <f t="shared" si="134"/>
        <v>#REF!</v>
      </c>
      <c r="AB402"/>
      <c r="AC402" s="3">
        <f t="shared" si="149"/>
        <v>400</v>
      </c>
      <c r="AD402" s="1" t="e">
        <f t="shared" si="150"/>
        <v>#REF!</v>
      </c>
      <c r="AE402" s="1" t="e">
        <f t="shared" si="135"/>
        <v>#REF!</v>
      </c>
      <c r="AF402" s="1" t="e">
        <f t="shared" si="136"/>
        <v>#REF!</v>
      </c>
    </row>
    <row r="403" spans="3:32" ht="12.75">
      <c r="C403" s="3">
        <f t="shared" si="137"/>
        <v>401</v>
      </c>
      <c r="D403" s="1" t="e">
        <f>IF(#REF!="Ordinary",E402*(1+D$1/100),F403)</f>
        <v>#REF!</v>
      </c>
      <c r="E403" s="1" t="e">
        <f>IF(#REF!="Ordinary",D403-E$2,G403)</f>
        <v>#REF!</v>
      </c>
      <c r="F403" s="1" t="e">
        <f t="shared" si="151"/>
        <v>#REF!</v>
      </c>
      <c r="G403" s="1" t="e">
        <f t="shared" si="154"/>
        <v>#REF!</v>
      </c>
      <c r="I403" s="3">
        <f t="shared" si="138"/>
        <v>401</v>
      </c>
      <c r="J403" s="1" t="e">
        <f t="shared" si="139"/>
        <v>#REF!</v>
      </c>
      <c r="K403" s="1" t="e">
        <f t="shared" si="140"/>
        <v>#REF!</v>
      </c>
      <c r="L403"/>
      <c r="M403" s="3">
        <f t="shared" si="141"/>
        <v>401</v>
      </c>
      <c r="N403" s="1" t="e">
        <f t="shared" si="142"/>
        <v>#REF!</v>
      </c>
      <c r="O403" s="1" t="e">
        <f t="shared" si="143"/>
        <v>#REF!</v>
      </c>
      <c r="P403"/>
      <c r="Q403" s="3">
        <f t="shared" si="144"/>
        <v>401</v>
      </c>
      <c r="R403" s="3">
        <f t="shared" si="145"/>
        <v>401</v>
      </c>
      <c r="S403" s="1">
        <f t="shared" si="152"/>
        <v>1084323.4425215812</v>
      </c>
      <c r="T403" s="1">
        <f t="shared" si="153"/>
        <v>4518.014343839922</v>
      </c>
      <c r="U403" s="1">
        <f t="shared" si="146"/>
        <v>1088841.456865421</v>
      </c>
      <c r="X403" s="3">
        <f t="shared" si="147"/>
        <v>401</v>
      </c>
      <c r="Y403" s="1" t="e">
        <f t="shared" si="148"/>
        <v>#REF!</v>
      </c>
      <c r="Z403" s="1" t="e">
        <f t="shared" si="133"/>
        <v>#REF!</v>
      </c>
      <c r="AA403" t="e">
        <f t="shared" si="134"/>
        <v>#REF!</v>
      </c>
      <c r="AB403"/>
      <c r="AC403" s="3">
        <f t="shared" si="149"/>
        <v>401</v>
      </c>
      <c r="AD403" s="1" t="e">
        <f t="shared" si="150"/>
        <v>#REF!</v>
      </c>
      <c r="AE403" s="1" t="e">
        <f t="shared" si="135"/>
        <v>#REF!</v>
      </c>
      <c r="AF403" s="1" t="e">
        <f t="shared" si="136"/>
        <v>#REF!</v>
      </c>
    </row>
    <row r="404" spans="3:32" ht="12.75">
      <c r="C404" s="3">
        <f t="shared" si="137"/>
        <v>402</v>
      </c>
      <c r="D404" s="1" t="e">
        <f>IF(#REF!="Ordinary",E403*(1+D$1/100),F404)</f>
        <v>#REF!</v>
      </c>
      <c r="E404" s="1" t="e">
        <f>IF(#REF!="Ordinary",D404-E$2,G404)</f>
        <v>#REF!</v>
      </c>
      <c r="F404" s="1" t="e">
        <f t="shared" si="151"/>
        <v>#REF!</v>
      </c>
      <c r="G404" s="1" t="e">
        <f t="shared" si="154"/>
        <v>#REF!</v>
      </c>
      <c r="I404" s="3">
        <f t="shared" si="138"/>
        <v>402</v>
      </c>
      <c r="J404" s="1" t="e">
        <f t="shared" si="139"/>
        <v>#REF!</v>
      </c>
      <c r="K404" s="1" t="e">
        <f t="shared" si="140"/>
        <v>#REF!</v>
      </c>
      <c r="L404"/>
      <c r="M404" s="3">
        <f t="shared" si="141"/>
        <v>402</v>
      </c>
      <c r="N404" s="1" t="e">
        <f t="shared" si="142"/>
        <v>#REF!</v>
      </c>
      <c r="O404" s="1" t="e">
        <f t="shared" si="143"/>
        <v>#REF!</v>
      </c>
      <c r="P404"/>
      <c r="Q404" s="3">
        <f t="shared" si="144"/>
        <v>402</v>
      </c>
      <c r="R404" s="3">
        <f t="shared" si="145"/>
        <v>402</v>
      </c>
      <c r="S404" s="1">
        <f t="shared" si="152"/>
        <v>1089841.456865421</v>
      </c>
      <c r="T404" s="1">
        <f t="shared" si="153"/>
        <v>4541.006070272588</v>
      </c>
      <c r="U404" s="1">
        <f t="shared" si="146"/>
        <v>1094382.4629356938</v>
      </c>
      <c r="X404" s="3">
        <f t="shared" si="147"/>
        <v>402</v>
      </c>
      <c r="Y404" s="1" t="e">
        <f t="shared" si="148"/>
        <v>#REF!</v>
      </c>
      <c r="Z404" s="1" t="e">
        <f t="shared" si="133"/>
        <v>#REF!</v>
      </c>
      <c r="AA404" t="e">
        <f t="shared" si="134"/>
        <v>#REF!</v>
      </c>
      <c r="AB404"/>
      <c r="AC404" s="3">
        <f t="shared" si="149"/>
        <v>402</v>
      </c>
      <c r="AD404" s="1" t="e">
        <f t="shared" si="150"/>
        <v>#REF!</v>
      </c>
      <c r="AE404" s="1" t="e">
        <f t="shared" si="135"/>
        <v>#REF!</v>
      </c>
      <c r="AF404" s="1" t="e">
        <f t="shared" si="136"/>
        <v>#REF!</v>
      </c>
    </row>
    <row r="405" spans="3:32" ht="12.75">
      <c r="C405" s="3">
        <f t="shared" si="137"/>
        <v>403</v>
      </c>
      <c r="D405" s="1" t="e">
        <f>IF(#REF!="Ordinary",E404*(1+D$1/100),F405)</f>
        <v>#REF!</v>
      </c>
      <c r="E405" s="1" t="e">
        <f>IF(#REF!="Ordinary",D405-E$2,G405)</f>
        <v>#REF!</v>
      </c>
      <c r="F405" s="1" t="e">
        <f t="shared" si="151"/>
        <v>#REF!</v>
      </c>
      <c r="G405" s="1" t="e">
        <f t="shared" si="154"/>
        <v>#REF!</v>
      </c>
      <c r="I405" s="3">
        <f t="shared" si="138"/>
        <v>403</v>
      </c>
      <c r="J405" s="1" t="e">
        <f t="shared" si="139"/>
        <v>#REF!</v>
      </c>
      <c r="K405" s="1" t="e">
        <f t="shared" si="140"/>
        <v>#REF!</v>
      </c>
      <c r="L405"/>
      <c r="M405" s="3">
        <f t="shared" si="141"/>
        <v>403</v>
      </c>
      <c r="N405" s="1" t="e">
        <f t="shared" si="142"/>
        <v>#REF!</v>
      </c>
      <c r="O405" s="1" t="e">
        <f t="shared" si="143"/>
        <v>#REF!</v>
      </c>
      <c r="P405"/>
      <c r="Q405" s="3">
        <f t="shared" si="144"/>
        <v>403</v>
      </c>
      <c r="R405" s="3">
        <f t="shared" si="145"/>
        <v>403</v>
      </c>
      <c r="S405" s="1">
        <f t="shared" si="152"/>
        <v>1095382.4629356938</v>
      </c>
      <c r="T405" s="1">
        <f t="shared" si="153"/>
        <v>4564.09359556539</v>
      </c>
      <c r="U405" s="1">
        <f t="shared" si="146"/>
        <v>1099946.5565312593</v>
      </c>
      <c r="X405" s="3">
        <f t="shared" si="147"/>
        <v>403</v>
      </c>
      <c r="Y405" s="1" t="e">
        <f t="shared" si="148"/>
        <v>#REF!</v>
      </c>
      <c r="Z405" s="1" t="e">
        <f t="shared" si="133"/>
        <v>#REF!</v>
      </c>
      <c r="AA405" t="e">
        <f t="shared" si="134"/>
        <v>#REF!</v>
      </c>
      <c r="AB405"/>
      <c r="AC405" s="3">
        <f t="shared" si="149"/>
        <v>403</v>
      </c>
      <c r="AD405" s="1" t="e">
        <f t="shared" si="150"/>
        <v>#REF!</v>
      </c>
      <c r="AE405" s="1" t="e">
        <f t="shared" si="135"/>
        <v>#REF!</v>
      </c>
      <c r="AF405" s="1" t="e">
        <f t="shared" si="136"/>
        <v>#REF!</v>
      </c>
    </row>
    <row r="406" spans="3:32" ht="12.75">
      <c r="C406" s="3">
        <f t="shared" si="137"/>
        <v>404</v>
      </c>
      <c r="D406" s="1" t="e">
        <f>IF(#REF!="Ordinary",E405*(1+D$1/100),F406)</f>
        <v>#REF!</v>
      </c>
      <c r="E406" s="1" t="e">
        <f>IF(#REF!="Ordinary",D406-E$2,G406)</f>
        <v>#REF!</v>
      </c>
      <c r="F406" s="1" t="e">
        <f t="shared" si="151"/>
        <v>#REF!</v>
      </c>
      <c r="G406" s="1" t="e">
        <f t="shared" si="154"/>
        <v>#REF!</v>
      </c>
      <c r="I406" s="3">
        <f t="shared" si="138"/>
        <v>404</v>
      </c>
      <c r="J406" s="1" t="e">
        <f t="shared" si="139"/>
        <v>#REF!</v>
      </c>
      <c r="K406" s="1" t="e">
        <f t="shared" si="140"/>
        <v>#REF!</v>
      </c>
      <c r="L406"/>
      <c r="M406" s="3">
        <f t="shared" si="141"/>
        <v>404</v>
      </c>
      <c r="N406" s="1" t="e">
        <f t="shared" si="142"/>
        <v>#REF!</v>
      </c>
      <c r="O406" s="1" t="e">
        <f t="shared" si="143"/>
        <v>#REF!</v>
      </c>
      <c r="P406"/>
      <c r="Q406" s="3">
        <f t="shared" si="144"/>
        <v>404</v>
      </c>
      <c r="R406" s="3">
        <f t="shared" si="145"/>
        <v>404</v>
      </c>
      <c r="S406" s="1">
        <f t="shared" si="152"/>
        <v>1100946.5565312593</v>
      </c>
      <c r="T406" s="1">
        <f t="shared" si="153"/>
        <v>4587.277318880248</v>
      </c>
      <c r="U406" s="1">
        <f t="shared" si="146"/>
        <v>1105533.8338501395</v>
      </c>
      <c r="X406" s="3">
        <f t="shared" si="147"/>
        <v>404</v>
      </c>
      <c r="Y406" s="1" t="e">
        <f t="shared" si="148"/>
        <v>#REF!</v>
      </c>
      <c r="Z406" s="1" t="e">
        <f t="shared" si="133"/>
        <v>#REF!</v>
      </c>
      <c r="AA406" t="e">
        <f t="shared" si="134"/>
        <v>#REF!</v>
      </c>
      <c r="AB406"/>
      <c r="AC406" s="3">
        <f t="shared" si="149"/>
        <v>404</v>
      </c>
      <c r="AD406" s="1" t="e">
        <f t="shared" si="150"/>
        <v>#REF!</v>
      </c>
      <c r="AE406" s="1" t="e">
        <f t="shared" si="135"/>
        <v>#REF!</v>
      </c>
      <c r="AF406" s="1" t="e">
        <f t="shared" si="136"/>
        <v>#REF!</v>
      </c>
    </row>
    <row r="407" spans="3:32" ht="12.75">
      <c r="C407" s="3">
        <f t="shared" si="137"/>
        <v>405</v>
      </c>
      <c r="D407" s="1" t="e">
        <f>IF(#REF!="Ordinary",E406*(1+D$1/100),F407)</f>
        <v>#REF!</v>
      </c>
      <c r="E407" s="1" t="e">
        <f>IF(#REF!="Ordinary",D407-E$2,G407)</f>
        <v>#REF!</v>
      </c>
      <c r="F407" s="1" t="e">
        <f t="shared" si="151"/>
        <v>#REF!</v>
      </c>
      <c r="G407" s="1" t="e">
        <f t="shared" si="154"/>
        <v>#REF!</v>
      </c>
      <c r="I407" s="3">
        <f t="shared" si="138"/>
        <v>405</v>
      </c>
      <c r="J407" s="1" t="e">
        <f t="shared" si="139"/>
        <v>#REF!</v>
      </c>
      <c r="K407" s="1" t="e">
        <f t="shared" si="140"/>
        <v>#REF!</v>
      </c>
      <c r="L407"/>
      <c r="M407" s="3">
        <f t="shared" si="141"/>
        <v>405</v>
      </c>
      <c r="N407" s="1" t="e">
        <f t="shared" si="142"/>
        <v>#REF!</v>
      </c>
      <c r="O407" s="1" t="e">
        <f t="shared" si="143"/>
        <v>#REF!</v>
      </c>
      <c r="P407"/>
      <c r="Q407" s="3">
        <f t="shared" si="144"/>
        <v>405</v>
      </c>
      <c r="R407" s="3">
        <f t="shared" si="145"/>
        <v>405</v>
      </c>
      <c r="S407" s="1">
        <f t="shared" si="152"/>
        <v>1106533.8338501395</v>
      </c>
      <c r="T407" s="1">
        <f t="shared" si="153"/>
        <v>4610.557641042248</v>
      </c>
      <c r="U407" s="1">
        <f t="shared" si="146"/>
        <v>1111144.3914911814</v>
      </c>
      <c r="X407" s="3">
        <f t="shared" si="147"/>
        <v>405</v>
      </c>
      <c r="Y407" s="1" t="e">
        <f t="shared" si="148"/>
        <v>#REF!</v>
      </c>
      <c r="Z407" s="1" t="e">
        <f t="shared" si="133"/>
        <v>#REF!</v>
      </c>
      <c r="AA407" t="e">
        <f t="shared" si="134"/>
        <v>#REF!</v>
      </c>
      <c r="AB407"/>
      <c r="AC407" s="3">
        <f t="shared" si="149"/>
        <v>405</v>
      </c>
      <c r="AD407" s="1" t="e">
        <f t="shared" si="150"/>
        <v>#REF!</v>
      </c>
      <c r="AE407" s="1" t="e">
        <f t="shared" si="135"/>
        <v>#REF!</v>
      </c>
      <c r="AF407" s="1" t="e">
        <f t="shared" si="136"/>
        <v>#REF!</v>
      </c>
    </row>
    <row r="408" spans="3:32" ht="12.75">
      <c r="C408" s="3">
        <f t="shared" si="137"/>
        <v>406</v>
      </c>
      <c r="D408" s="1" t="e">
        <f>IF(#REF!="Ordinary",E407*(1+D$1/100),F408)</f>
        <v>#REF!</v>
      </c>
      <c r="E408" s="1" t="e">
        <f>IF(#REF!="Ordinary",D408-E$2,G408)</f>
        <v>#REF!</v>
      </c>
      <c r="F408" s="1" t="e">
        <f t="shared" si="151"/>
        <v>#REF!</v>
      </c>
      <c r="G408" s="1" t="e">
        <f t="shared" si="154"/>
        <v>#REF!</v>
      </c>
      <c r="I408" s="3">
        <f t="shared" si="138"/>
        <v>406</v>
      </c>
      <c r="J408" s="1" t="e">
        <f t="shared" si="139"/>
        <v>#REF!</v>
      </c>
      <c r="K408" s="1" t="e">
        <f t="shared" si="140"/>
        <v>#REF!</v>
      </c>
      <c r="L408"/>
      <c r="M408" s="3">
        <f t="shared" si="141"/>
        <v>406</v>
      </c>
      <c r="N408" s="1" t="e">
        <f t="shared" si="142"/>
        <v>#REF!</v>
      </c>
      <c r="O408" s="1" t="e">
        <f t="shared" si="143"/>
        <v>#REF!</v>
      </c>
      <c r="P408"/>
      <c r="Q408" s="3">
        <f t="shared" si="144"/>
        <v>406</v>
      </c>
      <c r="R408" s="3">
        <f t="shared" si="145"/>
        <v>406</v>
      </c>
      <c r="S408" s="1">
        <f t="shared" si="152"/>
        <v>1112144.3914911814</v>
      </c>
      <c r="T408" s="1">
        <f t="shared" si="153"/>
        <v>4633.934964546589</v>
      </c>
      <c r="U408" s="1">
        <f t="shared" si="146"/>
        <v>1116778.3264557284</v>
      </c>
      <c r="X408" s="3">
        <f t="shared" si="147"/>
        <v>406</v>
      </c>
      <c r="Y408" s="1" t="e">
        <f t="shared" si="148"/>
        <v>#REF!</v>
      </c>
      <c r="Z408" s="1" t="e">
        <f t="shared" si="133"/>
        <v>#REF!</v>
      </c>
      <c r="AA408" t="e">
        <f t="shared" si="134"/>
        <v>#REF!</v>
      </c>
      <c r="AB408"/>
      <c r="AC408" s="3">
        <f t="shared" si="149"/>
        <v>406</v>
      </c>
      <c r="AD408" s="1" t="e">
        <f t="shared" si="150"/>
        <v>#REF!</v>
      </c>
      <c r="AE408" s="1" t="e">
        <f t="shared" si="135"/>
        <v>#REF!</v>
      </c>
      <c r="AF408" s="1" t="e">
        <f t="shared" si="136"/>
        <v>#REF!</v>
      </c>
    </row>
    <row r="409" spans="3:32" ht="12.75">
      <c r="C409" s="3">
        <f t="shared" si="137"/>
        <v>407</v>
      </c>
      <c r="D409" s="1" t="e">
        <f>IF(#REF!="Ordinary",E408*(1+D$1/100),F409)</f>
        <v>#REF!</v>
      </c>
      <c r="E409" s="1" t="e">
        <f>IF(#REF!="Ordinary",D409-E$2,G409)</f>
        <v>#REF!</v>
      </c>
      <c r="F409" s="1" t="e">
        <f t="shared" si="151"/>
        <v>#REF!</v>
      </c>
      <c r="G409" s="1" t="e">
        <f t="shared" si="154"/>
        <v>#REF!</v>
      </c>
      <c r="I409" s="3">
        <f t="shared" si="138"/>
        <v>407</v>
      </c>
      <c r="J409" s="1" t="e">
        <f t="shared" si="139"/>
        <v>#REF!</v>
      </c>
      <c r="K409" s="1" t="e">
        <f t="shared" si="140"/>
        <v>#REF!</v>
      </c>
      <c r="L409"/>
      <c r="M409" s="3">
        <f t="shared" si="141"/>
        <v>407</v>
      </c>
      <c r="N409" s="1" t="e">
        <f t="shared" si="142"/>
        <v>#REF!</v>
      </c>
      <c r="O409" s="1" t="e">
        <f t="shared" si="143"/>
        <v>#REF!</v>
      </c>
      <c r="P409"/>
      <c r="Q409" s="3">
        <f t="shared" si="144"/>
        <v>407</v>
      </c>
      <c r="R409" s="3">
        <f t="shared" si="145"/>
        <v>407</v>
      </c>
      <c r="S409" s="1">
        <f t="shared" si="152"/>
        <v>1117778.3264557284</v>
      </c>
      <c r="T409" s="1">
        <f t="shared" si="153"/>
        <v>4657.409693565535</v>
      </c>
      <c r="U409" s="1">
        <f t="shared" si="146"/>
        <v>1122435.7361492938</v>
      </c>
      <c r="X409" s="3">
        <f t="shared" si="147"/>
        <v>407</v>
      </c>
      <c r="Y409" s="1" t="e">
        <f t="shared" si="148"/>
        <v>#REF!</v>
      </c>
      <c r="Z409" s="1" t="e">
        <f t="shared" si="133"/>
        <v>#REF!</v>
      </c>
      <c r="AA409" t="e">
        <f t="shared" si="134"/>
        <v>#REF!</v>
      </c>
      <c r="AB409"/>
      <c r="AC409" s="3">
        <f t="shared" si="149"/>
        <v>407</v>
      </c>
      <c r="AD409" s="1" t="e">
        <f t="shared" si="150"/>
        <v>#REF!</v>
      </c>
      <c r="AE409" s="1" t="e">
        <f t="shared" si="135"/>
        <v>#REF!</v>
      </c>
      <c r="AF409" s="1" t="e">
        <f t="shared" si="136"/>
        <v>#REF!</v>
      </c>
    </row>
    <row r="410" spans="3:32" ht="12.75">
      <c r="C410" s="3">
        <f t="shared" si="137"/>
        <v>408</v>
      </c>
      <c r="D410" s="1" t="e">
        <f>IF(#REF!="Ordinary",E409*(1+D$1/100),F410)</f>
        <v>#REF!</v>
      </c>
      <c r="E410" s="1" t="e">
        <f>IF(#REF!="Ordinary",D410-E$2,G410)</f>
        <v>#REF!</v>
      </c>
      <c r="F410" s="1" t="e">
        <f t="shared" si="151"/>
        <v>#REF!</v>
      </c>
      <c r="G410" s="1" t="e">
        <f t="shared" si="154"/>
        <v>#REF!</v>
      </c>
      <c r="I410" s="3">
        <f t="shared" si="138"/>
        <v>408</v>
      </c>
      <c r="J410" s="1" t="e">
        <f t="shared" si="139"/>
        <v>#REF!</v>
      </c>
      <c r="K410" s="1" t="e">
        <f t="shared" si="140"/>
        <v>#REF!</v>
      </c>
      <c r="L410"/>
      <c r="M410" s="3">
        <f t="shared" si="141"/>
        <v>408</v>
      </c>
      <c r="N410" s="1" t="e">
        <f t="shared" si="142"/>
        <v>#REF!</v>
      </c>
      <c r="O410" s="1" t="e">
        <f t="shared" si="143"/>
        <v>#REF!</v>
      </c>
      <c r="P410"/>
      <c r="Q410" s="3">
        <f t="shared" si="144"/>
        <v>408</v>
      </c>
      <c r="R410" s="3">
        <f t="shared" si="145"/>
        <v>408</v>
      </c>
      <c r="S410" s="1">
        <f t="shared" si="152"/>
        <v>1123435.7361492938</v>
      </c>
      <c r="T410" s="1">
        <f t="shared" si="153"/>
        <v>4680.982233955391</v>
      </c>
      <c r="U410" s="1">
        <f t="shared" si="146"/>
        <v>1128116.7183832491</v>
      </c>
      <c r="X410" s="3">
        <f t="shared" si="147"/>
        <v>408</v>
      </c>
      <c r="Y410" s="1" t="e">
        <f t="shared" si="148"/>
        <v>#REF!</v>
      </c>
      <c r="Z410" s="1" t="e">
        <f t="shared" si="133"/>
        <v>#REF!</v>
      </c>
      <c r="AA410" t="e">
        <f t="shared" si="134"/>
        <v>#REF!</v>
      </c>
      <c r="AB410"/>
      <c r="AC410" s="3">
        <f t="shared" si="149"/>
        <v>408</v>
      </c>
      <c r="AD410" s="1" t="e">
        <f t="shared" si="150"/>
        <v>#REF!</v>
      </c>
      <c r="AE410" s="1" t="e">
        <f t="shared" si="135"/>
        <v>#REF!</v>
      </c>
      <c r="AF410" s="1" t="e">
        <f t="shared" si="136"/>
        <v>#REF!</v>
      </c>
    </row>
    <row r="411" spans="3:32" ht="12.75">
      <c r="C411" s="3">
        <f t="shared" si="137"/>
        <v>409</v>
      </c>
      <c r="D411" s="1" t="e">
        <f>IF(#REF!="Ordinary",E410*(1+D$1/100),F411)</f>
        <v>#REF!</v>
      </c>
      <c r="E411" s="1" t="e">
        <f>IF(#REF!="Ordinary",D411-E$2,G411)</f>
        <v>#REF!</v>
      </c>
      <c r="F411" s="1" t="e">
        <f t="shared" si="151"/>
        <v>#REF!</v>
      </c>
      <c r="G411" s="1" t="e">
        <f t="shared" si="154"/>
        <v>#REF!</v>
      </c>
      <c r="I411" s="3">
        <f t="shared" si="138"/>
        <v>409</v>
      </c>
      <c r="J411" s="1" t="e">
        <f t="shared" si="139"/>
        <v>#REF!</v>
      </c>
      <c r="K411" s="1" t="e">
        <f t="shared" si="140"/>
        <v>#REF!</v>
      </c>
      <c r="L411"/>
      <c r="M411" s="3">
        <f t="shared" si="141"/>
        <v>409</v>
      </c>
      <c r="N411" s="1" t="e">
        <f t="shared" si="142"/>
        <v>#REF!</v>
      </c>
      <c r="O411" s="1" t="e">
        <f t="shared" si="143"/>
        <v>#REF!</v>
      </c>
      <c r="P411"/>
      <c r="Q411" s="3">
        <f t="shared" si="144"/>
        <v>409</v>
      </c>
      <c r="R411" s="3">
        <f t="shared" si="145"/>
        <v>409</v>
      </c>
      <c r="S411" s="1">
        <f t="shared" si="152"/>
        <v>1129116.7183832491</v>
      </c>
      <c r="T411" s="1">
        <f t="shared" si="153"/>
        <v>4704.652993263538</v>
      </c>
      <c r="U411" s="1">
        <f t="shared" si="146"/>
        <v>1133821.371376513</v>
      </c>
      <c r="X411" s="3">
        <f t="shared" si="147"/>
        <v>409</v>
      </c>
      <c r="Y411" s="1" t="e">
        <f t="shared" si="148"/>
        <v>#REF!</v>
      </c>
      <c r="Z411" s="1" t="e">
        <f t="shared" si="133"/>
        <v>#REF!</v>
      </c>
      <c r="AA411" t="e">
        <f t="shared" si="134"/>
        <v>#REF!</v>
      </c>
      <c r="AB411"/>
      <c r="AC411" s="3">
        <f t="shared" si="149"/>
        <v>409</v>
      </c>
      <c r="AD411" s="1" t="e">
        <f t="shared" si="150"/>
        <v>#REF!</v>
      </c>
      <c r="AE411" s="1" t="e">
        <f t="shared" si="135"/>
        <v>#REF!</v>
      </c>
      <c r="AF411" s="1" t="e">
        <f t="shared" si="136"/>
        <v>#REF!</v>
      </c>
    </row>
    <row r="412" spans="3:32" ht="12.75">
      <c r="C412" s="3">
        <f t="shared" si="137"/>
        <v>410</v>
      </c>
      <c r="D412" s="1" t="e">
        <f>IF(#REF!="Ordinary",E411*(1+D$1/100),F412)</f>
        <v>#REF!</v>
      </c>
      <c r="E412" s="1" t="e">
        <f>IF(#REF!="Ordinary",D412-E$2,G412)</f>
        <v>#REF!</v>
      </c>
      <c r="F412" s="1" t="e">
        <f t="shared" si="151"/>
        <v>#REF!</v>
      </c>
      <c r="G412" s="1" t="e">
        <f t="shared" si="154"/>
        <v>#REF!</v>
      </c>
      <c r="I412" s="3">
        <f t="shared" si="138"/>
        <v>410</v>
      </c>
      <c r="J412" s="1" t="e">
        <f t="shared" si="139"/>
        <v>#REF!</v>
      </c>
      <c r="K412" s="1" t="e">
        <f t="shared" si="140"/>
        <v>#REF!</v>
      </c>
      <c r="L412"/>
      <c r="M412" s="3">
        <f t="shared" si="141"/>
        <v>410</v>
      </c>
      <c r="N412" s="1" t="e">
        <f t="shared" si="142"/>
        <v>#REF!</v>
      </c>
      <c r="O412" s="1" t="e">
        <f t="shared" si="143"/>
        <v>#REF!</v>
      </c>
      <c r="P412"/>
      <c r="Q412" s="3">
        <f t="shared" si="144"/>
        <v>410</v>
      </c>
      <c r="R412" s="3">
        <f t="shared" si="145"/>
        <v>410</v>
      </c>
      <c r="S412" s="1">
        <f t="shared" si="152"/>
        <v>1134821.371376513</v>
      </c>
      <c r="T412" s="1">
        <f t="shared" si="153"/>
        <v>4728.422380735471</v>
      </c>
      <c r="U412" s="1">
        <f t="shared" si="146"/>
        <v>1139549.7937572482</v>
      </c>
      <c r="X412" s="3">
        <f t="shared" si="147"/>
        <v>410</v>
      </c>
      <c r="Y412" s="1" t="e">
        <f t="shared" si="148"/>
        <v>#REF!</v>
      </c>
      <c r="Z412" s="1" t="e">
        <f t="shared" si="133"/>
        <v>#REF!</v>
      </c>
      <c r="AA412" t="e">
        <f t="shared" si="134"/>
        <v>#REF!</v>
      </c>
      <c r="AB412"/>
      <c r="AC412" s="3">
        <f t="shared" si="149"/>
        <v>410</v>
      </c>
      <c r="AD412" s="1" t="e">
        <f t="shared" si="150"/>
        <v>#REF!</v>
      </c>
      <c r="AE412" s="1" t="e">
        <f t="shared" si="135"/>
        <v>#REF!</v>
      </c>
      <c r="AF412" s="1" t="e">
        <f t="shared" si="136"/>
        <v>#REF!</v>
      </c>
    </row>
    <row r="413" spans="3:32" ht="12.75">
      <c r="C413" s="3">
        <f t="shared" si="137"/>
        <v>411</v>
      </c>
      <c r="D413" s="1" t="e">
        <f>IF(#REF!="Ordinary",E412*(1+D$1/100),F413)</f>
        <v>#REF!</v>
      </c>
      <c r="E413" s="1" t="e">
        <f>IF(#REF!="Ordinary",D413-E$2,G413)</f>
        <v>#REF!</v>
      </c>
      <c r="F413" s="1" t="e">
        <f t="shared" si="151"/>
        <v>#REF!</v>
      </c>
      <c r="G413" s="1" t="e">
        <f t="shared" si="154"/>
        <v>#REF!</v>
      </c>
      <c r="I413" s="3">
        <f t="shared" si="138"/>
        <v>411</v>
      </c>
      <c r="J413" s="1" t="e">
        <f t="shared" si="139"/>
        <v>#REF!</v>
      </c>
      <c r="K413" s="1" t="e">
        <f t="shared" si="140"/>
        <v>#REF!</v>
      </c>
      <c r="L413"/>
      <c r="M413" s="3">
        <f t="shared" si="141"/>
        <v>411</v>
      </c>
      <c r="N413" s="1" t="e">
        <f t="shared" si="142"/>
        <v>#REF!</v>
      </c>
      <c r="O413" s="1" t="e">
        <f t="shared" si="143"/>
        <v>#REF!</v>
      </c>
      <c r="P413"/>
      <c r="Q413" s="3">
        <f t="shared" si="144"/>
        <v>411</v>
      </c>
      <c r="R413" s="3">
        <f t="shared" si="145"/>
        <v>411</v>
      </c>
      <c r="S413" s="1">
        <f t="shared" si="152"/>
        <v>1140549.7937572482</v>
      </c>
      <c r="T413" s="1">
        <f t="shared" si="153"/>
        <v>4752.290807321868</v>
      </c>
      <c r="U413" s="1">
        <f t="shared" si="146"/>
        <v>1145302.08456457</v>
      </c>
      <c r="X413" s="3">
        <f t="shared" si="147"/>
        <v>411</v>
      </c>
      <c r="Y413" s="1" t="e">
        <f t="shared" si="148"/>
        <v>#REF!</v>
      </c>
      <c r="Z413" s="1" t="e">
        <f t="shared" si="133"/>
        <v>#REF!</v>
      </c>
      <c r="AA413" t="e">
        <f t="shared" si="134"/>
        <v>#REF!</v>
      </c>
      <c r="AB413"/>
      <c r="AC413" s="3">
        <f t="shared" si="149"/>
        <v>411</v>
      </c>
      <c r="AD413" s="1" t="e">
        <f t="shared" si="150"/>
        <v>#REF!</v>
      </c>
      <c r="AE413" s="1" t="e">
        <f t="shared" si="135"/>
        <v>#REF!</v>
      </c>
      <c r="AF413" s="1" t="e">
        <f t="shared" si="136"/>
        <v>#REF!</v>
      </c>
    </row>
    <row r="414" spans="3:32" ht="12.75">
      <c r="C414" s="3">
        <f t="shared" si="137"/>
        <v>412</v>
      </c>
      <c r="D414" s="1" t="e">
        <f>IF(#REF!="Ordinary",E413*(1+D$1/100),F414)</f>
        <v>#REF!</v>
      </c>
      <c r="E414" s="1" t="e">
        <f>IF(#REF!="Ordinary",D414-E$2,G414)</f>
        <v>#REF!</v>
      </c>
      <c r="F414" s="1" t="e">
        <f t="shared" si="151"/>
        <v>#REF!</v>
      </c>
      <c r="G414" s="1" t="e">
        <f t="shared" si="154"/>
        <v>#REF!</v>
      </c>
      <c r="I414" s="3">
        <f t="shared" si="138"/>
        <v>412</v>
      </c>
      <c r="J414" s="1" t="e">
        <f t="shared" si="139"/>
        <v>#REF!</v>
      </c>
      <c r="K414" s="1" t="e">
        <f t="shared" si="140"/>
        <v>#REF!</v>
      </c>
      <c r="L414"/>
      <c r="M414" s="3">
        <f t="shared" si="141"/>
        <v>412</v>
      </c>
      <c r="N414" s="1" t="e">
        <f t="shared" si="142"/>
        <v>#REF!</v>
      </c>
      <c r="O414" s="1" t="e">
        <f t="shared" si="143"/>
        <v>#REF!</v>
      </c>
      <c r="P414"/>
      <c r="Q414" s="3">
        <f t="shared" si="144"/>
        <v>412</v>
      </c>
      <c r="R414" s="3">
        <f t="shared" si="145"/>
        <v>412</v>
      </c>
      <c r="S414" s="1">
        <f t="shared" si="152"/>
        <v>1146302.08456457</v>
      </c>
      <c r="T414" s="1">
        <f t="shared" si="153"/>
        <v>4776.258685685709</v>
      </c>
      <c r="U414" s="1">
        <f t="shared" si="146"/>
        <v>1151078.3432502558</v>
      </c>
      <c r="X414" s="3">
        <f t="shared" si="147"/>
        <v>412</v>
      </c>
      <c r="Y414" s="1" t="e">
        <f t="shared" si="148"/>
        <v>#REF!</v>
      </c>
      <c r="Z414" s="1" t="e">
        <f t="shared" si="133"/>
        <v>#REF!</v>
      </c>
      <c r="AA414" t="e">
        <f t="shared" si="134"/>
        <v>#REF!</v>
      </c>
      <c r="AB414"/>
      <c r="AC414" s="3">
        <f t="shared" si="149"/>
        <v>412</v>
      </c>
      <c r="AD414" s="1" t="e">
        <f t="shared" si="150"/>
        <v>#REF!</v>
      </c>
      <c r="AE414" s="1" t="e">
        <f t="shared" si="135"/>
        <v>#REF!</v>
      </c>
      <c r="AF414" s="1" t="e">
        <f t="shared" si="136"/>
        <v>#REF!</v>
      </c>
    </row>
    <row r="415" spans="3:32" ht="12.75">
      <c r="C415" s="3">
        <f t="shared" si="137"/>
        <v>413</v>
      </c>
      <c r="D415" s="1" t="e">
        <f>IF(#REF!="Ordinary",E414*(1+D$1/100),F415)</f>
        <v>#REF!</v>
      </c>
      <c r="E415" s="1" t="e">
        <f>IF(#REF!="Ordinary",D415-E$2,G415)</f>
        <v>#REF!</v>
      </c>
      <c r="F415" s="1" t="e">
        <f t="shared" si="151"/>
        <v>#REF!</v>
      </c>
      <c r="G415" s="1" t="e">
        <f t="shared" si="154"/>
        <v>#REF!</v>
      </c>
      <c r="I415" s="3">
        <f t="shared" si="138"/>
        <v>413</v>
      </c>
      <c r="J415" s="1" t="e">
        <f t="shared" si="139"/>
        <v>#REF!</v>
      </c>
      <c r="K415" s="1" t="e">
        <f t="shared" si="140"/>
        <v>#REF!</v>
      </c>
      <c r="L415"/>
      <c r="M415" s="3">
        <f t="shared" si="141"/>
        <v>413</v>
      </c>
      <c r="N415" s="1" t="e">
        <f t="shared" si="142"/>
        <v>#REF!</v>
      </c>
      <c r="O415" s="1" t="e">
        <f t="shared" si="143"/>
        <v>#REF!</v>
      </c>
      <c r="P415"/>
      <c r="Q415" s="3">
        <f t="shared" si="144"/>
        <v>413</v>
      </c>
      <c r="R415" s="3">
        <f t="shared" si="145"/>
        <v>413</v>
      </c>
      <c r="S415" s="1">
        <f t="shared" si="152"/>
        <v>1152078.3432502558</v>
      </c>
      <c r="T415" s="1">
        <f t="shared" si="153"/>
        <v>4800.326430209399</v>
      </c>
      <c r="U415" s="1">
        <f t="shared" si="146"/>
        <v>1156878.6696804652</v>
      </c>
      <c r="X415" s="3">
        <f t="shared" si="147"/>
        <v>413</v>
      </c>
      <c r="Y415" s="1" t="e">
        <f t="shared" si="148"/>
        <v>#REF!</v>
      </c>
      <c r="Z415" s="1" t="e">
        <f t="shared" si="133"/>
        <v>#REF!</v>
      </c>
      <c r="AA415" t="e">
        <f t="shared" si="134"/>
        <v>#REF!</v>
      </c>
      <c r="AB415"/>
      <c r="AC415" s="3">
        <f t="shared" si="149"/>
        <v>413</v>
      </c>
      <c r="AD415" s="1" t="e">
        <f t="shared" si="150"/>
        <v>#REF!</v>
      </c>
      <c r="AE415" s="1" t="e">
        <f t="shared" si="135"/>
        <v>#REF!</v>
      </c>
      <c r="AF415" s="1" t="e">
        <f t="shared" si="136"/>
        <v>#REF!</v>
      </c>
    </row>
    <row r="416" spans="3:32" ht="12.75">
      <c r="C416" s="3">
        <f t="shared" si="137"/>
        <v>414</v>
      </c>
      <c r="D416" s="1" t="e">
        <f>IF(#REF!="Ordinary",E415*(1+D$1/100),F416)</f>
        <v>#REF!</v>
      </c>
      <c r="E416" s="1" t="e">
        <f>IF(#REF!="Ordinary",D416-E$2,G416)</f>
        <v>#REF!</v>
      </c>
      <c r="F416" s="1" t="e">
        <f t="shared" si="151"/>
        <v>#REF!</v>
      </c>
      <c r="G416" s="1" t="e">
        <f t="shared" si="154"/>
        <v>#REF!</v>
      </c>
      <c r="I416" s="3">
        <f t="shared" si="138"/>
        <v>414</v>
      </c>
      <c r="J416" s="1" t="e">
        <f t="shared" si="139"/>
        <v>#REF!</v>
      </c>
      <c r="K416" s="1" t="e">
        <f t="shared" si="140"/>
        <v>#REF!</v>
      </c>
      <c r="L416"/>
      <c r="M416" s="3">
        <f t="shared" si="141"/>
        <v>414</v>
      </c>
      <c r="N416" s="1" t="e">
        <f t="shared" si="142"/>
        <v>#REF!</v>
      </c>
      <c r="O416" s="1" t="e">
        <f t="shared" si="143"/>
        <v>#REF!</v>
      </c>
      <c r="P416"/>
      <c r="Q416" s="3">
        <f t="shared" si="144"/>
        <v>414</v>
      </c>
      <c r="R416" s="3">
        <f t="shared" si="145"/>
        <v>414</v>
      </c>
      <c r="S416" s="1">
        <f t="shared" si="152"/>
        <v>1157878.6696804652</v>
      </c>
      <c r="T416" s="1">
        <f t="shared" si="153"/>
        <v>4824.494457001939</v>
      </c>
      <c r="U416" s="1">
        <f t="shared" si="146"/>
        <v>1162703.1641374677</v>
      </c>
      <c r="X416" s="3">
        <f t="shared" si="147"/>
        <v>414</v>
      </c>
      <c r="Y416" s="1" t="e">
        <f t="shared" si="148"/>
        <v>#REF!</v>
      </c>
      <c r="Z416" s="1" t="e">
        <f t="shared" si="133"/>
        <v>#REF!</v>
      </c>
      <c r="AA416" t="e">
        <f t="shared" si="134"/>
        <v>#REF!</v>
      </c>
      <c r="AB416"/>
      <c r="AC416" s="3">
        <f t="shared" si="149"/>
        <v>414</v>
      </c>
      <c r="AD416" s="1" t="e">
        <f t="shared" si="150"/>
        <v>#REF!</v>
      </c>
      <c r="AE416" s="1" t="e">
        <f t="shared" si="135"/>
        <v>#REF!</v>
      </c>
      <c r="AF416" s="1" t="e">
        <f t="shared" si="136"/>
        <v>#REF!</v>
      </c>
    </row>
    <row r="417" spans="3:32" ht="12.75">
      <c r="C417" s="3">
        <f t="shared" si="137"/>
        <v>415</v>
      </c>
      <c r="D417" s="1" t="e">
        <f>IF(#REF!="Ordinary",E416*(1+D$1/100),F417)</f>
        <v>#REF!</v>
      </c>
      <c r="E417" s="1" t="e">
        <f>IF(#REF!="Ordinary",D417-E$2,G417)</f>
        <v>#REF!</v>
      </c>
      <c r="F417" s="1" t="e">
        <f t="shared" si="151"/>
        <v>#REF!</v>
      </c>
      <c r="G417" s="1" t="e">
        <f t="shared" si="154"/>
        <v>#REF!</v>
      </c>
      <c r="I417" s="3">
        <f t="shared" si="138"/>
        <v>415</v>
      </c>
      <c r="J417" s="1" t="e">
        <f t="shared" si="139"/>
        <v>#REF!</v>
      </c>
      <c r="K417" s="1" t="e">
        <f t="shared" si="140"/>
        <v>#REF!</v>
      </c>
      <c r="L417"/>
      <c r="M417" s="3">
        <f t="shared" si="141"/>
        <v>415</v>
      </c>
      <c r="N417" s="1" t="e">
        <f t="shared" si="142"/>
        <v>#REF!</v>
      </c>
      <c r="O417" s="1" t="e">
        <f t="shared" si="143"/>
        <v>#REF!</v>
      </c>
      <c r="P417"/>
      <c r="Q417" s="3">
        <f t="shared" si="144"/>
        <v>415</v>
      </c>
      <c r="R417" s="3">
        <f t="shared" si="145"/>
        <v>415</v>
      </c>
      <c r="S417" s="1">
        <f t="shared" si="152"/>
        <v>1163703.1641374677</v>
      </c>
      <c r="T417" s="1">
        <f t="shared" si="153"/>
        <v>4848.763183906116</v>
      </c>
      <c r="U417" s="1">
        <f t="shared" si="146"/>
        <v>1168551.9273213737</v>
      </c>
      <c r="X417" s="3">
        <f t="shared" si="147"/>
        <v>415</v>
      </c>
      <c r="Y417" s="1" t="e">
        <f t="shared" si="148"/>
        <v>#REF!</v>
      </c>
      <c r="Z417" s="1" t="e">
        <f t="shared" si="133"/>
        <v>#REF!</v>
      </c>
      <c r="AA417" t="e">
        <f t="shared" si="134"/>
        <v>#REF!</v>
      </c>
      <c r="AB417"/>
      <c r="AC417" s="3">
        <f t="shared" si="149"/>
        <v>415</v>
      </c>
      <c r="AD417" s="1" t="e">
        <f t="shared" si="150"/>
        <v>#REF!</v>
      </c>
      <c r="AE417" s="1" t="e">
        <f t="shared" si="135"/>
        <v>#REF!</v>
      </c>
      <c r="AF417" s="1" t="e">
        <f t="shared" si="136"/>
        <v>#REF!</v>
      </c>
    </row>
    <row r="418" spans="3:32" ht="12.75">
      <c r="C418" s="3">
        <f t="shared" si="137"/>
        <v>416</v>
      </c>
      <c r="D418" s="1" t="e">
        <f>IF(#REF!="Ordinary",E417*(1+D$1/100),F418)</f>
        <v>#REF!</v>
      </c>
      <c r="E418" s="1" t="e">
        <f>IF(#REF!="Ordinary",D418-E$2,G418)</f>
        <v>#REF!</v>
      </c>
      <c r="F418" s="1" t="e">
        <f t="shared" si="151"/>
        <v>#REF!</v>
      </c>
      <c r="G418" s="1" t="e">
        <f t="shared" si="154"/>
        <v>#REF!</v>
      </c>
      <c r="I418" s="3">
        <f t="shared" si="138"/>
        <v>416</v>
      </c>
      <c r="J418" s="1" t="e">
        <f t="shared" si="139"/>
        <v>#REF!</v>
      </c>
      <c r="K418" s="1" t="e">
        <f t="shared" si="140"/>
        <v>#REF!</v>
      </c>
      <c r="L418"/>
      <c r="M418" s="3">
        <f t="shared" si="141"/>
        <v>416</v>
      </c>
      <c r="N418" s="1" t="e">
        <f t="shared" si="142"/>
        <v>#REF!</v>
      </c>
      <c r="O418" s="1" t="e">
        <f t="shared" si="143"/>
        <v>#REF!</v>
      </c>
      <c r="P418"/>
      <c r="Q418" s="3">
        <f t="shared" si="144"/>
        <v>416</v>
      </c>
      <c r="R418" s="3">
        <f t="shared" si="145"/>
        <v>416</v>
      </c>
      <c r="S418" s="1">
        <f t="shared" si="152"/>
        <v>1169551.9273213737</v>
      </c>
      <c r="T418" s="1">
        <f t="shared" si="153"/>
        <v>4873.133030505724</v>
      </c>
      <c r="U418" s="1">
        <f t="shared" si="146"/>
        <v>1174425.0603518793</v>
      </c>
      <c r="X418" s="3">
        <f t="shared" si="147"/>
        <v>416</v>
      </c>
      <c r="Y418" s="1" t="e">
        <f t="shared" si="148"/>
        <v>#REF!</v>
      </c>
      <c r="Z418" s="1" t="e">
        <f t="shared" si="133"/>
        <v>#REF!</v>
      </c>
      <c r="AA418" t="e">
        <f t="shared" si="134"/>
        <v>#REF!</v>
      </c>
      <c r="AB418"/>
      <c r="AC418" s="3">
        <f t="shared" si="149"/>
        <v>416</v>
      </c>
      <c r="AD418" s="1" t="e">
        <f t="shared" si="150"/>
        <v>#REF!</v>
      </c>
      <c r="AE418" s="1" t="e">
        <f t="shared" si="135"/>
        <v>#REF!</v>
      </c>
      <c r="AF418" s="1" t="e">
        <f t="shared" si="136"/>
        <v>#REF!</v>
      </c>
    </row>
    <row r="419" spans="3:32" ht="12.75">
      <c r="C419" s="3">
        <f t="shared" si="137"/>
        <v>417</v>
      </c>
      <c r="D419" s="1" t="e">
        <f>IF(#REF!="Ordinary",E418*(1+D$1/100),F419)</f>
        <v>#REF!</v>
      </c>
      <c r="E419" s="1" t="e">
        <f>IF(#REF!="Ordinary",D419-E$2,G419)</f>
        <v>#REF!</v>
      </c>
      <c r="F419" s="1" t="e">
        <f t="shared" si="151"/>
        <v>#REF!</v>
      </c>
      <c r="G419" s="1" t="e">
        <f t="shared" si="154"/>
        <v>#REF!</v>
      </c>
      <c r="I419" s="3">
        <f t="shared" si="138"/>
        <v>417</v>
      </c>
      <c r="J419" s="1" t="e">
        <f t="shared" si="139"/>
        <v>#REF!</v>
      </c>
      <c r="K419" s="1" t="e">
        <f t="shared" si="140"/>
        <v>#REF!</v>
      </c>
      <c r="L419"/>
      <c r="M419" s="3">
        <f t="shared" si="141"/>
        <v>417</v>
      </c>
      <c r="N419" s="1" t="e">
        <f t="shared" si="142"/>
        <v>#REF!</v>
      </c>
      <c r="O419" s="1" t="e">
        <f t="shared" si="143"/>
        <v>#REF!</v>
      </c>
      <c r="P419"/>
      <c r="Q419" s="3">
        <f t="shared" si="144"/>
        <v>417</v>
      </c>
      <c r="R419" s="3">
        <f t="shared" si="145"/>
        <v>417</v>
      </c>
      <c r="S419" s="1">
        <f t="shared" si="152"/>
        <v>1175425.0603518793</v>
      </c>
      <c r="T419" s="1">
        <f t="shared" si="153"/>
        <v>4897.604418132831</v>
      </c>
      <c r="U419" s="1">
        <f t="shared" si="146"/>
        <v>1180322.664770012</v>
      </c>
      <c r="X419" s="3">
        <f t="shared" si="147"/>
        <v>417</v>
      </c>
      <c r="Y419" s="1" t="e">
        <f t="shared" si="148"/>
        <v>#REF!</v>
      </c>
      <c r="Z419" s="1" t="e">
        <f t="shared" si="133"/>
        <v>#REF!</v>
      </c>
      <c r="AA419" t="e">
        <f t="shared" si="134"/>
        <v>#REF!</v>
      </c>
      <c r="AB419"/>
      <c r="AC419" s="3">
        <f t="shared" si="149"/>
        <v>417</v>
      </c>
      <c r="AD419" s="1" t="e">
        <f t="shared" si="150"/>
        <v>#REF!</v>
      </c>
      <c r="AE419" s="1" t="e">
        <f t="shared" si="135"/>
        <v>#REF!</v>
      </c>
      <c r="AF419" s="1" t="e">
        <f t="shared" si="136"/>
        <v>#REF!</v>
      </c>
    </row>
    <row r="420" spans="3:32" ht="12.75">
      <c r="C420" s="3">
        <f t="shared" si="137"/>
        <v>418</v>
      </c>
      <c r="D420" s="1" t="e">
        <f>IF(#REF!="Ordinary",E419*(1+D$1/100),F420)</f>
        <v>#REF!</v>
      </c>
      <c r="E420" s="1" t="e">
        <f>IF(#REF!="Ordinary",D420-E$2,G420)</f>
        <v>#REF!</v>
      </c>
      <c r="F420" s="1" t="e">
        <f t="shared" si="151"/>
        <v>#REF!</v>
      </c>
      <c r="G420" s="1" t="e">
        <f t="shared" si="154"/>
        <v>#REF!</v>
      </c>
      <c r="I420" s="3">
        <f t="shared" si="138"/>
        <v>418</v>
      </c>
      <c r="J420" s="1" t="e">
        <f t="shared" si="139"/>
        <v>#REF!</v>
      </c>
      <c r="K420" s="1" t="e">
        <f t="shared" si="140"/>
        <v>#REF!</v>
      </c>
      <c r="L420"/>
      <c r="M420" s="3">
        <f t="shared" si="141"/>
        <v>418</v>
      </c>
      <c r="N420" s="1" t="e">
        <f t="shared" si="142"/>
        <v>#REF!</v>
      </c>
      <c r="O420" s="1" t="e">
        <f t="shared" si="143"/>
        <v>#REF!</v>
      </c>
      <c r="P420"/>
      <c r="Q420" s="3">
        <f t="shared" si="144"/>
        <v>418</v>
      </c>
      <c r="R420" s="3">
        <f t="shared" si="145"/>
        <v>418</v>
      </c>
      <c r="S420" s="1">
        <f t="shared" si="152"/>
        <v>1181322.664770012</v>
      </c>
      <c r="T420" s="1">
        <f t="shared" si="153"/>
        <v>4922.17776987505</v>
      </c>
      <c r="U420" s="1">
        <f t="shared" si="146"/>
        <v>1186244.8425398872</v>
      </c>
      <c r="X420" s="3">
        <f t="shared" si="147"/>
        <v>418</v>
      </c>
      <c r="Y420" s="1" t="e">
        <f t="shared" si="148"/>
        <v>#REF!</v>
      </c>
      <c r="Z420" s="1" t="e">
        <f t="shared" si="133"/>
        <v>#REF!</v>
      </c>
      <c r="AA420" t="e">
        <f t="shared" si="134"/>
        <v>#REF!</v>
      </c>
      <c r="AB420"/>
      <c r="AC420" s="3">
        <f t="shared" si="149"/>
        <v>418</v>
      </c>
      <c r="AD420" s="1" t="e">
        <f t="shared" si="150"/>
        <v>#REF!</v>
      </c>
      <c r="AE420" s="1" t="e">
        <f t="shared" si="135"/>
        <v>#REF!</v>
      </c>
      <c r="AF420" s="1" t="e">
        <f t="shared" si="136"/>
        <v>#REF!</v>
      </c>
    </row>
    <row r="421" spans="3:32" ht="12.75">
      <c r="C421" s="3">
        <f t="shared" si="137"/>
        <v>419</v>
      </c>
      <c r="D421" s="1" t="e">
        <f>IF(#REF!="Ordinary",E420*(1+D$1/100),F421)</f>
        <v>#REF!</v>
      </c>
      <c r="E421" s="1" t="e">
        <f>IF(#REF!="Ordinary",D421-E$2,G421)</f>
        <v>#REF!</v>
      </c>
      <c r="F421" s="1" t="e">
        <f t="shared" si="151"/>
        <v>#REF!</v>
      </c>
      <c r="G421" s="1" t="e">
        <f t="shared" si="154"/>
        <v>#REF!</v>
      </c>
      <c r="I421" s="3">
        <f t="shared" si="138"/>
        <v>419</v>
      </c>
      <c r="J421" s="1" t="e">
        <f t="shared" si="139"/>
        <v>#REF!</v>
      </c>
      <c r="K421" s="1" t="e">
        <f t="shared" si="140"/>
        <v>#REF!</v>
      </c>
      <c r="L421"/>
      <c r="M421" s="3">
        <f t="shared" si="141"/>
        <v>419</v>
      </c>
      <c r="N421" s="1" t="e">
        <f t="shared" si="142"/>
        <v>#REF!</v>
      </c>
      <c r="O421" s="1" t="e">
        <f t="shared" si="143"/>
        <v>#REF!</v>
      </c>
      <c r="P421"/>
      <c r="Q421" s="3">
        <f t="shared" si="144"/>
        <v>419</v>
      </c>
      <c r="R421" s="3">
        <f t="shared" si="145"/>
        <v>419</v>
      </c>
      <c r="S421" s="1">
        <f t="shared" si="152"/>
        <v>1187244.8425398872</v>
      </c>
      <c r="T421" s="1">
        <f t="shared" si="153"/>
        <v>4946.853510582863</v>
      </c>
      <c r="U421" s="1">
        <f t="shared" si="146"/>
        <v>1192191.6960504702</v>
      </c>
      <c r="X421" s="3">
        <f t="shared" si="147"/>
        <v>419</v>
      </c>
      <c r="Y421" s="1" t="e">
        <f t="shared" si="148"/>
        <v>#REF!</v>
      </c>
      <c r="Z421" s="1" t="e">
        <f t="shared" si="133"/>
        <v>#REF!</v>
      </c>
      <c r="AA421" t="e">
        <f t="shared" si="134"/>
        <v>#REF!</v>
      </c>
      <c r="AB421"/>
      <c r="AC421" s="3">
        <f t="shared" si="149"/>
        <v>419</v>
      </c>
      <c r="AD421" s="1" t="e">
        <f t="shared" si="150"/>
        <v>#REF!</v>
      </c>
      <c r="AE421" s="1" t="e">
        <f t="shared" si="135"/>
        <v>#REF!</v>
      </c>
      <c r="AF421" s="1" t="e">
        <f t="shared" si="136"/>
        <v>#REF!</v>
      </c>
    </row>
    <row r="422" spans="3:32" ht="12.75">
      <c r="C422" s="3">
        <f t="shared" si="137"/>
        <v>420</v>
      </c>
      <c r="D422" s="1" t="e">
        <f>IF(#REF!="Ordinary",E421*(1+D$1/100),F422)</f>
        <v>#REF!</v>
      </c>
      <c r="E422" s="1" t="e">
        <f>IF(#REF!="Ordinary",D422-E$2,G422)</f>
        <v>#REF!</v>
      </c>
      <c r="F422" s="1" t="e">
        <f t="shared" si="151"/>
        <v>#REF!</v>
      </c>
      <c r="G422" s="1" t="e">
        <f t="shared" si="154"/>
        <v>#REF!</v>
      </c>
      <c r="I422" s="3">
        <f t="shared" si="138"/>
        <v>420</v>
      </c>
      <c r="J422" s="1" t="e">
        <f t="shared" si="139"/>
        <v>#REF!</v>
      </c>
      <c r="K422" s="1" t="e">
        <f t="shared" si="140"/>
        <v>#REF!</v>
      </c>
      <c r="L422"/>
      <c r="M422" s="3">
        <f t="shared" si="141"/>
        <v>420</v>
      </c>
      <c r="N422" s="1" t="e">
        <f t="shared" si="142"/>
        <v>#REF!</v>
      </c>
      <c r="O422" s="1" t="e">
        <f t="shared" si="143"/>
        <v>#REF!</v>
      </c>
      <c r="P422"/>
      <c r="Q422" s="3">
        <f t="shared" si="144"/>
        <v>420</v>
      </c>
      <c r="R422" s="3">
        <f t="shared" si="145"/>
        <v>420</v>
      </c>
      <c r="S422" s="1">
        <f t="shared" si="152"/>
        <v>1193191.6960504702</v>
      </c>
      <c r="T422" s="1">
        <f t="shared" si="153"/>
        <v>4971.6320668769595</v>
      </c>
      <c r="U422" s="1">
        <f t="shared" si="146"/>
        <v>1198163.328117347</v>
      </c>
      <c r="X422" s="3">
        <f t="shared" si="147"/>
        <v>420</v>
      </c>
      <c r="Y422" s="1" t="e">
        <f t="shared" si="148"/>
        <v>#REF!</v>
      </c>
      <c r="Z422" s="1" t="e">
        <f t="shared" si="133"/>
        <v>#REF!</v>
      </c>
      <c r="AA422" t="e">
        <f t="shared" si="134"/>
        <v>#REF!</v>
      </c>
      <c r="AB422"/>
      <c r="AC422" s="3">
        <f t="shared" si="149"/>
        <v>420</v>
      </c>
      <c r="AD422" s="1" t="e">
        <f t="shared" si="150"/>
        <v>#REF!</v>
      </c>
      <c r="AE422" s="1" t="e">
        <f t="shared" si="135"/>
        <v>#REF!</v>
      </c>
      <c r="AF422" s="1" t="e">
        <f t="shared" si="136"/>
        <v>#REF!</v>
      </c>
    </row>
    <row r="423" spans="3:32" ht="12.75">
      <c r="C423" s="3">
        <f t="shared" si="137"/>
        <v>421</v>
      </c>
      <c r="D423" s="1" t="e">
        <f>IF(#REF!="Ordinary",E422*(1+D$1/100),F423)</f>
        <v>#REF!</v>
      </c>
      <c r="E423" s="1" t="e">
        <f>IF(#REF!="Ordinary",D423-E$2,G423)</f>
        <v>#REF!</v>
      </c>
      <c r="F423" s="1" t="e">
        <f t="shared" si="151"/>
        <v>#REF!</v>
      </c>
      <c r="G423" s="1" t="e">
        <f t="shared" si="154"/>
        <v>#REF!</v>
      </c>
      <c r="I423" s="3">
        <f t="shared" si="138"/>
        <v>421</v>
      </c>
      <c r="J423" s="1" t="e">
        <f t="shared" si="139"/>
        <v>#REF!</v>
      </c>
      <c r="K423" s="1" t="e">
        <f t="shared" si="140"/>
        <v>#REF!</v>
      </c>
      <c r="L423"/>
      <c r="M423" s="3">
        <f t="shared" si="141"/>
        <v>421</v>
      </c>
      <c r="N423" s="1" t="e">
        <f t="shared" si="142"/>
        <v>#REF!</v>
      </c>
      <c r="O423" s="1" t="e">
        <f t="shared" si="143"/>
        <v>#REF!</v>
      </c>
      <c r="P423"/>
      <c r="Q423" s="3">
        <f t="shared" si="144"/>
        <v>421</v>
      </c>
      <c r="R423" s="3">
        <f t="shared" si="145"/>
        <v>421</v>
      </c>
      <c r="S423" s="1">
        <f t="shared" si="152"/>
        <v>1199163.328117347</v>
      </c>
      <c r="T423" s="1">
        <f t="shared" si="153"/>
        <v>4996.513867155612</v>
      </c>
      <c r="U423" s="1">
        <f t="shared" si="146"/>
        <v>1204159.8419845027</v>
      </c>
      <c r="X423" s="3">
        <f t="shared" si="147"/>
        <v>421</v>
      </c>
      <c r="Y423" s="1" t="e">
        <f t="shared" si="148"/>
        <v>#REF!</v>
      </c>
      <c r="Z423" s="1" t="e">
        <f t="shared" si="133"/>
        <v>#REF!</v>
      </c>
      <c r="AA423" t="e">
        <f t="shared" si="134"/>
        <v>#REF!</v>
      </c>
      <c r="AB423"/>
      <c r="AC423" s="3">
        <f t="shared" si="149"/>
        <v>421</v>
      </c>
      <c r="AD423" s="1" t="e">
        <f t="shared" si="150"/>
        <v>#REF!</v>
      </c>
      <c r="AE423" s="1" t="e">
        <f t="shared" si="135"/>
        <v>#REF!</v>
      </c>
      <c r="AF423" s="1" t="e">
        <f t="shared" si="136"/>
        <v>#REF!</v>
      </c>
    </row>
    <row r="424" spans="3:32" ht="12.75">
      <c r="C424" s="3">
        <f t="shared" si="137"/>
        <v>422</v>
      </c>
      <c r="D424" s="1" t="e">
        <f>IF(#REF!="Ordinary",E423*(1+D$1/100),F424)</f>
        <v>#REF!</v>
      </c>
      <c r="E424" s="1" t="e">
        <f>IF(#REF!="Ordinary",D424-E$2,G424)</f>
        <v>#REF!</v>
      </c>
      <c r="F424" s="1" t="e">
        <f t="shared" si="151"/>
        <v>#REF!</v>
      </c>
      <c r="G424" s="1" t="e">
        <f t="shared" si="154"/>
        <v>#REF!</v>
      </c>
      <c r="I424" s="3">
        <f t="shared" si="138"/>
        <v>422</v>
      </c>
      <c r="J424" s="1" t="e">
        <f t="shared" si="139"/>
        <v>#REF!</v>
      </c>
      <c r="K424" s="1" t="e">
        <f t="shared" si="140"/>
        <v>#REF!</v>
      </c>
      <c r="L424"/>
      <c r="M424" s="3">
        <f t="shared" si="141"/>
        <v>422</v>
      </c>
      <c r="N424" s="1" t="e">
        <f t="shared" si="142"/>
        <v>#REF!</v>
      </c>
      <c r="O424" s="1" t="e">
        <f t="shared" si="143"/>
        <v>#REF!</v>
      </c>
      <c r="P424"/>
      <c r="Q424" s="3">
        <f t="shared" si="144"/>
        <v>422</v>
      </c>
      <c r="R424" s="3">
        <f t="shared" si="145"/>
        <v>422</v>
      </c>
      <c r="S424" s="1">
        <f t="shared" si="152"/>
        <v>1205159.8419845027</v>
      </c>
      <c r="T424" s="1">
        <f t="shared" si="153"/>
        <v>5021.499341602094</v>
      </c>
      <c r="U424" s="1">
        <f t="shared" si="146"/>
        <v>1210181.3413261047</v>
      </c>
      <c r="X424" s="3">
        <f t="shared" si="147"/>
        <v>422</v>
      </c>
      <c r="Y424" s="1" t="e">
        <f t="shared" si="148"/>
        <v>#REF!</v>
      </c>
      <c r="Z424" s="1" t="e">
        <f t="shared" si="133"/>
        <v>#REF!</v>
      </c>
      <c r="AA424" t="e">
        <f t="shared" si="134"/>
        <v>#REF!</v>
      </c>
      <c r="AB424"/>
      <c r="AC424" s="3">
        <f t="shared" si="149"/>
        <v>422</v>
      </c>
      <c r="AD424" s="1" t="e">
        <f t="shared" si="150"/>
        <v>#REF!</v>
      </c>
      <c r="AE424" s="1" t="e">
        <f t="shared" si="135"/>
        <v>#REF!</v>
      </c>
      <c r="AF424" s="1" t="e">
        <f t="shared" si="136"/>
        <v>#REF!</v>
      </c>
    </row>
    <row r="425" spans="3:32" ht="12.75">
      <c r="C425" s="3">
        <f t="shared" si="137"/>
        <v>423</v>
      </c>
      <c r="D425" s="1" t="e">
        <f>IF(#REF!="Ordinary",E424*(1+D$1/100),F425)</f>
        <v>#REF!</v>
      </c>
      <c r="E425" s="1" t="e">
        <f>IF(#REF!="Ordinary",D425-E$2,G425)</f>
        <v>#REF!</v>
      </c>
      <c r="F425" s="1" t="e">
        <f t="shared" si="151"/>
        <v>#REF!</v>
      </c>
      <c r="G425" s="1" t="e">
        <f t="shared" si="154"/>
        <v>#REF!</v>
      </c>
      <c r="I425" s="3">
        <f t="shared" si="138"/>
        <v>423</v>
      </c>
      <c r="J425" s="1" t="e">
        <f t="shared" si="139"/>
        <v>#REF!</v>
      </c>
      <c r="K425" s="1" t="e">
        <f t="shared" si="140"/>
        <v>#REF!</v>
      </c>
      <c r="L425"/>
      <c r="M425" s="3">
        <f t="shared" si="141"/>
        <v>423</v>
      </c>
      <c r="N425" s="1" t="e">
        <f t="shared" si="142"/>
        <v>#REF!</v>
      </c>
      <c r="O425" s="1" t="e">
        <f t="shared" si="143"/>
        <v>#REF!</v>
      </c>
      <c r="P425"/>
      <c r="Q425" s="3">
        <f t="shared" si="144"/>
        <v>423</v>
      </c>
      <c r="R425" s="3">
        <f t="shared" si="145"/>
        <v>423</v>
      </c>
      <c r="S425" s="1">
        <f t="shared" si="152"/>
        <v>1211181.3413261047</v>
      </c>
      <c r="T425" s="1">
        <f t="shared" si="153"/>
        <v>5046.5889221921025</v>
      </c>
      <c r="U425" s="1">
        <f t="shared" si="146"/>
        <v>1216227.9302482966</v>
      </c>
      <c r="X425" s="3">
        <f t="shared" si="147"/>
        <v>423</v>
      </c>
      <c r="Y425" s="1" t="e">
        <f t="shared" si="148"/>
        <v>#REF!</v>
      </c>
      <c r="Z425" s="1" t="e">
        <f t="shared" si="133"/>
        <v>#REF!</v>
      </c>
      <c r="AA425" t="e">
        <f t="shared" si="134"/>
        <v>#REF!</v>
      </c>
      <c r="AB425"/>
      <c r="AC425" s="3">
        <f t="shared" si="149"/>
        <v>423</v>
      </c>
      <c r="AD425" s="1" t="e">
        <f t="shared" si="150"/>
        <v>#REF!</v>
      </c>
      <c r="AE425" s="1" t="e">
        <f t="shared" si="135"/>
        <v>#REF!</v>
      </c>
      <c r="AF425" s="1" t="e">
        <f t="shared" si="136"/>
        <v>#REF!</v>
      </c>
    </row>
    <row r="426" spans="3:32" ht="12.75">
      <c r="C426" s="3">
        <f t="shared" si="137"/>
        <v>424</v>
      </c>
      <c r="D426" s="1" t="e">
        <f>IF(#REF!="Ordinary",E425*(1+D$1/100),F426)</f>
        <v>#REF!</v>
      </c>
      <c r="E426" s="1" t="e">
        <f>IF(#REF!="Ordinary",D426-E$2,G426)</f>
        <v>#REF!</v>
      </c>
      <c r="F426" s="1" t="e">
        <f t="shared" si="151"/>
        <v>#REF!</v>
      </c>
      <c r="G426" s="1" t="e">
        <f t="shared" si="154"/>
        <v>#REF!</v>
      </c>
      <c r="I426" s="3">
        <f t="shared" si="138"/>
        <v>424</v>
      </c>
      <c r="J426" s="1" t="e">
        <f t="shared" si="139"/>
        <v>#REF!</v>
      </c>
      <c r="K426" s="1" t="e">
        <f t="shared" si="140"/>
        <v>#REF!</v>
      </c>
      <c r="L426"/>
      <c r="M426" s="3">
        <f t="shared" si="141"/>
        <v>424</v>
      </c>
      <c r="N426" s="1" t="e">
        <f t="shared" si="142"/>
        <v>#REF!</v>
      </c>
      <c r="O426" s="1" t="e">
        <f t="shared" si="143"/>
        <v>#REF!</v>
      </c>
      <c r="P426"/>
      <c r="Q426" s="3">
        <f t="shared" si="144"/>
        <v>424</v>
      </c>
      <c r="R426" s="3">
        <f t="shared" si="145"/>
        <v>424</v>
      </c>
      <c r="S426" s="1">
        <f t="shared" si="152"/>
        <v>1217227.9302482966</v>
      </c>
      <c r="T426" s="1">
        <f t="shared" si="153"/>
        <v>5071.783042701236</v>
      </c>
      <c r="U426" s="1">
        <f t="shared" si="146"/>
        <v>1222299.713290998</v>
      </c>
      <c r="X426" s="3">
        <f t="shared" si="147"/>
        <v>424</v>
      </c>
      <c r="Y426" s="1" t="e">
        <f t="shared" si="148"/>
        <v>#REF!</v>
      </c>
      <c r="Z426" s="1" t="e">
        <f t="shared" si="133"/>
        <v>#REF!</v>
      </c>
      <c r="AA426" t="e">
        <f t="shared" si="134"/>
        <v>#REF!</v>
      </c>
      <c r="AB426"/>
      <c r="AC426" s="3">
        <f t="shared" si="149"/>
        <v>424</v>
      </c>
      <c r="AD426" s="1" t="e">
        <f t="shared" si="150"/>
        <v>#REF!</v>
      </c>
      <c r="AE426" s="1" t="e">
        <f t="shared" si="135"/>
        <v>#REF!</v>
      </c>
      <c r="AF426" s="1" t="e">
        <f t="shared" si="136"/>
        <v>#REF!</v>
      </c>
    </row>
    <row r="427" spans="3:32" ht="12.75">
      <c r="C427" s="3">
        <f t="shared" si="137"/>
        <v>425</v>
      </c>
      <c r="D427" s="1" t="e">
        <f>IF(#REF!="Ordinary",E426*(1+D$1/100),F427)</f>
        <v>#REF!</v>
      </c>
      <c r="E427" s="1" t="e">
        <f>IF(#REF!="Ordinary",D427-E$2,G427)</f>
        <v>#REF!</v>
      </c>
      <c r="F427" s="1" t="e">
        <f t="shared" si="151"/>
        <v>#REF!</v>
      </c>
      <c r="G427" s="1" t="e">
        <f t="shared" si="154"/>
        <v>#REF!</v>
      </c>
      <c r="I427" s="3">
        <f t="shared" si="138"/>
        <v>425</v>
      </c>
      <c r="J427" s="1" t="e">
        <f t="shared" si="139"/>
        <v>#REF!</v>
      </c>
      <c r="K427" s="1" t="e">
        <f t="shared" si="140"/>
        <v>#REF!</v>
      </c>
      <c r="L427"/>
      <c r="M427" s="3">
        <f t="shared" si="141"/>
        <v>425</v>
      </c>
      <c r="N427" s="1" t="e">
        <f t="shared" si="142"/>
        <v>#REF!</v>
      </c>
      <c r="O427" s="1" t="e">
        <f t="shared" si="143"/>
        <v>#REF!</v>
      </c>
      <c r="P427"/>
      <c r="Q427" s="3">
        <f t="shared" si="144"/>
        <v>425</v>
      </c>
      <c r="R427" s="3">
        <f t="shared" si="145"/>
        <v>425</v>
      </c>
      <c r="S427" s="1">
        <f t="shared" si="152"/>
        <v>1223299.713290998</v>
      </c>
      <c r="T427" s="1">
        <f t="shared" si="153"/>
        <v>5097.0821387124915</v>
      </c>
      <c r="U427" s="1">
        <f t="shared" si="146"/>
        <v>1228396.795429711</v>
      </c>
      <c r="X427" s="3">
        <f t="shared" si="147"/>
        <v>425</v>
      </c>
      <c r="Y427" s="1" t="e">
        <f t="shared" si="148"/>
        <v>#REF!</v>
      </c>
      <c r="Z427" s="1" t="e">
        <f t="shared" si="133"/>
        <v>#REF!</v>
      </c>
      <c r="AA427" t="e">
        <f t="shared" si="134"/>
        <v>#REF!</v>
      </c>
      <c r="AB427"/>
      <c r="AC427" s="3">
        <f t="shared" si="149"/>
        <v>425</v>
      </c>
      <c r="AD427" s="1" t="e">
        <f t="shared" si="150"/>
        <v>#REF!</v>
      </c>
      <c r="AE427" s="1" t="e">
        <f t="shared" si="135"/>
        <v>#REF!</v>
      </c>
      <c r="AF427" s="1" t="e">
        <f t="shared" si="136"/>
        <v>#REF!</v>
      </c>
    </row>
    <row r="428" spans="3:32" ht="12.75">
      <c r="C428" s="3">
        <f t="shared" si="137"/>
        <v>426</v>
      </c>
      <c r="D428" s="1" t="e">
        <f>IF(#REF!="Ordinary",E427*(1+D$1/100),F428)</f>
        <v>#REF!</v>
      </c>
      <c r="E428" s="1" t="e">
        <f>IF(#REF!="Ordinary",D428-E$2,G428)</f>
        <v>#REF!</v>
      </c>
      <c r="F428" s="1" t="e">
        <f t="shared" si="151"/>
        <v>#REF!</v>
      </c>
      <c r="G428" s="1" t="e">
        <f t="shared" si="154"/>
        <v>#REF!</v>
      </c>
      <c r="I428" s="3">
        <f t="shared" si="138"/>
        <v>426</v>
      </c>
      <c r="J428" s="1" t="e">
        <f t="shared" si="139"/>
        <v>#REF!</v>
      </c>
      <c r="K428" s="1" t="e">
        <f t="shared" si="140"/>
        <v>#REF!</v>
      </c>
      <c r="L428"/>
      <c r="M428" s="3">
        <f t="shared" si="141"/>
        <v>426</v>
      </c>
      <c r="N428" s="1" t="e">
        <f t="shared" si="142"/>
        <v>#REF!</v>
      </c>
      <c r="O428" s="1" t="e">
        <f t="shared" si="143"/>
        <v>#REF!</v>
      </c>
      <c r="P428"/>
      <c r="Q428" s="3">
        <f t="shared" si="144"/>
        <v>426</v>
      </c>
      <c r="R428" s="3">
        <f t="shared" si="145"/>
        <v>426</v>
      </c>
      <c r="S428" s="1">
        <f t="shared" si="152"/>
        <v>1229396.795429711</v>
      </c>
      <c r="T428" s="1">
        <f t="shared" si="153"/>
        <v>5122.486647623796</v>
      </c>
      <c r="U428" s="1">
        <f t="shared" si="146"/>
        <v>1234519.2820773346</v>
      </c>
      <c r="X428" s="3">
        <f t="shared" si="147"/>
        <v>426</v>
      </c>
      <c r="Y428" s="1" t="e">
        <f t="shared" si="148"/>
        <v>#REF!</v>
      </c>
      <c r="Z428" s="1" t="e">
        <f t="shared" si="133"/>
        <v>#REF!</v>
      </c>
      <c r="AA428" t="e">
        <f t="shared" si="134"/>
        <v>#REF!</v>
      </c>
      <c r="AB428"/>
      <c r="AC428" s="3">
        <f t="shared" si="149"/>
        <v>426</v>
      </c>
      <c r="AD428" s="1" t="e">
        <f t="shared" si="150"/>
        <v>#REF!</v>
      </c>
      <c r="AE428" s="1" t="e">
        <f t="shared" si="135"/>
        <v>#REF!</v>
      </c>
      <c r="AF428" s="1" t="e">
        <f t="shared" si="136"/>
        <v>#REF!</v>
      </c>
    </row>
    <row r="429" spans="3:32" ht="12.75">
      <c r="C429" s="3">
        <f t="shared" si="137"/>
        <v>427</v>
      </c>
      <c r="D429" s="1" t="e">
        <f>IF(#REF!="Ordinary",E428*(1+D$1/100),F429)</f>
        <v>#REF!</v>
      </c>
      <c r="E429" s="1" t="e">
        <f>IF(#REF!="Ordinary",D429-E$2,G429)</f>
        <v>#REF!</v>
      </c>
      <c r="F429" s="1" t="e">
        <f t="shared" si="151"/>
        <v>#REF!</v>
      </c>
      <c r="G429" s="1" t="e">
        <f t="shared" si="154"/>
        <v>#REF!</v>
      </c>
      <c r="I429" s="3">
        <f t="shared" si="138"/>
        <v>427</v>
      </c>
      <c r="J429" s="1" t="e">
        <f t="shared" si="139"/>
        <v>#REF!</v>
      </c>
      <c r="K429" s="1" t="e">
        <f t="shared" si="140"/>
        <v>#REF!</v>
      </c>
      <c r="L429"/>
      <c r="M429" s="3">
        <f t="shared" si="141"/>
        <v>427</v>
      </c>
      <c r="N429" s="1" t="e">
        <f t="shared" si="142"/>
        <v>#REF!</v>
      </c>
      <c r="O429" s="1" t="e">
        <f t="shared" si="143"/>
        <v>#REF!</v>
      </c>
      <c r="P429"/>
      <c r="Q429" s="3">
        <f t="shared" si="144"/>
        <v>427</v>
      </c>
      <c r="R429" s="3">
        <f t="shared" si="145"/>
        <v>427</v>
      </c>
      <c r="S429" s="1">
        <f t="shared" si="152"/>
        <v>1235519.2820773346</v>
      </c>
      <c r="T429" s="1">
        <f t="shared" si="153"/>
        <v>5147.99700865556</v>
      </c>
      <c r="U429" s="1">
        <f t="shared" si="146"/>
        <v>1240667.27908599</v>
      </c>
      <c r="X429" s="3">
        <f t="shared" si="147"/>
        <v>427</v>
      </c>
      <c r="Y429" s="1" t="e">
        <f t="shared" si="148"/>
        <v>#REF!</v>
      </c>
      <c r="Z429" s="1" t="e">
        <f t="shared" si="133"/>
        <v>#REF!</v>
      </c>
      <c r="AA429" t="e">
        <f t="shared" si="134"/>
        <v>#REF!</v>
      </c>
      <c r="AB429"/>
      <c r="AC429" s="3">
        <f t="shared" si="149"/>
        <v>427</v>
      </c>
      <c r="AD429" s="1" t="e">
        <f t="shared" si="150"/>
        <v>#REF!</v>
      </c>
      <c r="AE429" s="1" t="e">
        <f t="shared" si="135"/>
        <v>#REF!</v>
      </c>
      <c r="AF429" s="1" t="e">
        <f t="shared" si="136"/>
        <v>#REF!</v>
      </c>
    </row>
    <row r="430" spans="3:32" ht="12.75">
      <c r="C430" s="3">
        <f t="shared" si="137"/>
        <v>428</v>
      </c>
      <c r="D430" s="1" t="e">
        <f>IF(#REF!="Ordinary",E429*(1+D$1/100),F430)</f>
        <v>#REF!</v>
      </c>
      <c r="E430" s="1" t="e">
        <f>IF(#REF!="Ordinary",D430-E$2,G430)</f>
        <v>#REF!</v>
      </c>
      <c r="F430" s="1" t="e">
        <f t="shared" si="151"/>
        <v>#REF!</v>
      </c>
      <c r="G430" s="1" t="e">
        <f t="shared" si="154"/>
        <v>#REF!</v>
      </c>
      <c r="I430" s="3">
        <f t="shared" si="138"/>
        <v>428</v>
      </c>
      <c r="J430" s="1" t="e">
        <f t="shared" si="139"/>
        <v>#REF!</v>
      </c>
      <c r="K430" s="1" t="e">
        <f t="shared" si="140"/>
        <v>#REF!</v>
      </c>
      <c r="L430"/>
      <c r="M430" s="3">
        <f t="shared" si="141"/>
        <v>428</v>
      </c>
      <c r="N430" s="1" t="e">
        <f t="shared" si="142"/>
        <v>#REF!</v>
      </c>
      <c r="O430" s="1" t="e">
        <f t="shared" si="143"/>
        <v>#REF!</v>
      </c>
      <c r="P430"/>
      <c r="Q430" s="3">
        <f t="shared" si="144"/>
        <v>428</v>
      </c>
      <c r="R430" s="3">
        <f t="shared" si="145"/>
        <v>428</v>
      </c>
      <c r="S430" s="1">
        <f t="shared" si="152"/>
        <v>1241667.27908599</v>
      </c>
      <c r="T430" s="1">
        <f t="shared" si="153"/>
        <v>5173.613662858292</v>
      </c>
      <c r="U430" s="1">
        <f t="shared" si="146"/>
        <v>1246840.892748848</v>
      </c>
      <c r="X430" s="3">
        <f t="shared" si="147"/>
        <v>428</v>
      </c>
      <c r="Y430" s="1" t="e">
        <f t="shared" si="148"/>
        <v>#REF!</v>
      </c>
      <c r="Z430" s="1" t="e">
        <f t="shared" si="133"/>
        <v>#REF!</v>
      </c>
      <c r="AA430" t="e">
        <f t="shared" si="134"/>
        <v>#REF!</v>
      </c>
      <c r="AB430"/>
      <c r="AC430" s="3">
        <f t="shared" si="149"/>
        <v>428</v>
      </c>
      <c r="AD430" s="1" t="e">
        <f t="shared" si="150"/>
        <v>#REF!</v>
      </c>
      <c r="AE430" s="1" t="e">
        <f t="shared" si="135"/>
        <v>#REF!</v>
      </c>
      <c r="AF430" s="1" t="e">
        <f t="shared" si="136"/>
        <v>#REF!</v>
      </c>
    </row>
    <row r="431" spans="3:32" ht="12.75">
      <c r="C431" s="3">
        <f t="shared" si="137"/>
        <v>429</v>
      </c>
      <c r="D431" s="1" t="e">
        <f>IF(#REF!="Ordinary",E430*(1+D$1/100),F431)</f>
        <v>#REF!</v>
      </c>
      <c r="E431" s="1" t="e">
        <f>IF(#REF!="Ordinary",D431-E$2,G431)</f>
        <v>#REF!</v>
      </c>
      <c r="F431" s="1" t="e">
        <f t="shared" si="151"/>
        <v>#REF!</v>
      </c>
      <c r="G431" s="1" t="e">
        <f t="shared" si="154"/>
        <v>#REF!</v>
      </c>
      <c r="I431" s="3">
        <f t="shared" si="138"/>
        <v>429</v>
      </c>
      <c r="J431" s="1" t="e">
        <f t="shared" si="139"/>
        <v>#REF!</v>
      </c>
      <c r="K431" s="1" t="e">
        <f t="shared" si="140"/>
        <v>#REF!</v>
      </c>
      <c r="L431"/>
      <c r="M431" s="3">
        <f t="shared" si="141"/>
        <v>429</v>
      </c>
      <c r="N431" s="1" t="e">
        <f t="shared" si="142"/>
        <v>#REF!</v>
      </c>
      <c r="O431" s="1" t="e">
        <f t="shared" si="143"/>
        <v>#REF!</v>
      </c>
      <c r="P431"/>
      <c r="Q431" s="3">
        <f t="shared" si="144"/>
        <v>429</v>
      </c>
      <c r="R431" s="3">
        <f t="shared" si="145"/>
        <v>429</v>
      </c>
      <c r="S431" s="1">
        <f t="shared" si="152"/>
        <v>1247840.892748848</v>
      </c>
      <c r="T431" s="1">
        <f t="shared" si="153"/>
        <v>5199.3370531202</v>
      </c>
      <c r="U431" s="1">
        <f t="shared" si="146"/>
        <v>1253040.2298019684</v>
      </c>
      <c r="X431" s="3">
        <f t="shared" si="147"/>
        <v>429</v>
      </c>
      <c r="Y431" s="1" t="e">
        <f t="shared" si="148"/>
        <v>#REF!</v>
      </c>
      <c r="Z431" s="1" t="e">
        <f t="shared" si="133"/>
        <v>#REF!</v>
      </c>
      <c r="AA431" t="e">
        <f t="shared" si="134"/>
        <v>#REF!</v>
      </c>
      <c r="AB431"/>
      <c r="AC431" s="3">
        <f t="shared" si="149"/>
        <v>429</v>
      </c>
      <c r="AD431" s="1" t="e">
        <f t="shared" si="150"/>
        <v>#REF!</v>
      </c>
      <c r="AE431" s="1" t="e">
        <f t="shared" si="135"/>
        <v>#REF!</v>
      </c>
      <c r="AF431" s="1" t="e">
        <f t="shared" si="136"/>
        <v>#REF!</v>
      </c>
    </row>
    <row r="432" spans="3:32" ht="12.75">
      <c r="C432" s="3">
        <f t="shared" si="137"/>
        <v>430</v>
      </c>
      <c r="D432" s="1" t="e">
        <f>IF(#REF!="Ordinary",E431*(1+D$1/100),F432)</f>
        <v>#REF!</v>
      </c>
      <c r="E432" s="1" t="e">
        <f>IF(#REF!="Ordinary",D432-E$2,G432)</f>
        <v>#REF!</v>
      </c>
      <c r="F432" s="1" t="e">
        <f t="shared" si="151"/>
        <v>#REF!</v>
      </c>
      <c r="G432" s="1" t="e">
        <f t="shared" si="154"/>
        <v>#REF!</v>
      </c>
      <c r="I432" s="3">
        <f t="shared" si="138"/>
        <v>430</v>
      </c>
      <c r="J432" s="1" t="e">
        <f t="shared" si="139"/>
        <v>#REF!</v>
      </c>
      <c r="K432" s="1" t="e">
        <f t="shared" si="140"/>
        <v>#REF!</v>
      </c>
      <c r="L432"/>
      <c r="M432" s="3">
        <f t="shared" si="141"/>
        <v>430</v>
      </c>
      <c r="N432" s="1" t="e">
        <f t="shared" si="142"/>
        <v>#REF!</v>
      </c>
      <c r="O432" s="1" t="e">
        <f t="shared" si="143"/>
        <v>#REF!</v>
      </c>
      <c r="P432"/>
      <c r="Q432" s="3">
        <f t="shared" si="144"/>
        <v>430</v>
      </c>
      <c r="R432" s="3">
        <f t="shared" si="145"/>
        <v>430</v>
      </c>
      <c r="S432" s="1">
        <f t="shared" si="152"/>
        <v>1254040.2298019684</v>
      </c>
      <c r="T432" s="1">
        <f t="shared" si="153"/>
        <v>5225.167624174868</v>
      </c>
      <c r="U432" s="1">
        <f t="shared" si="146"/>
        <v>1259265.3974261438</v>
      </c>
      <c r="X432" s="3">
        <f t="shared" si="147"/>
        <v>430</v>
      </c>
      <c r="Y432" s="1" t="e">
        <f t="shared" si="148"/>
        <v>#REF!</v>
      </c>
      <c r="Z432" s="1" t="e">
        <f t="shared" si="133"/>
        <v>#REF!</v>
      </c>
      <c r="AA432" t="e">
        <f t="shared" si="134"/>
        <v>#REF!</v>
      </c>
      <c r="AB432"/>
      <c r="AC432" s="3">
        <f t="shared" si="149"/>
        <v>430</v>
      </c>
      <c r="AD432" s="1" t="e">
        <f t="shared" si="150"/>
        <v>#REF!</v>
      </c>
      <c r="AE432" s="1" t="e">
        <f t="shared" si="135"/>
        <v>#REF!</v>
      </c>
      <c r="AF432" s="1" t="e">
        <f t="shared" si="136"/>
        <v>#REF!</v>
      </c>
    </row>
    <row r="433" spans="3:32" ht="12.75">
      <c r="C433" s="3">
        <f t="shared" si="137"/>
        <v>431</v>
      </c>
      <c r="D433" s="1" t="e">
        <f>IF(#REF!="Ordinary",E432*(1+D$1/100),F433)</f>
        <v>#REF!</v>
      </c>
      <c r="E433" s="1" t="e">
        <f>IF(#REF!="Ordinary",D433-E$2,G433)</f>
        <v>#REF!</v>
      </c>
      <c r="F433" s="1" t="e">
        <f t="shared" si="151"/>
        <v>#REF!</v>
      </c>
      <c r="G433" s="1" t="e">
        <f t="shared" si="154"/>
        <v>#REF!</v>
      </c>
      <c r="I433" s="3">
        <f t="shared" si="138"/>
        <v>431</v>
      </c>
      <c r="J433" s="1" t="e">
        <f t="shared" si="139"/>
        <v>#REF!</v>
      </c>
      <c r="K433" s="1" t="e">
        <f t="shared" si="140"/>
        <v>#REF!</v>
      </c>
      <c r="L433"/>
      <c r="M433" s="3">
        <f t="shared" si="141"/>
        <v>431</v>
      </c>
      <c r="N433" s="1" t="e">
        <f t="shared" si="142"/>
        <v>#REF!</v>
      </c>
      <c r="O433" s="1" t="e">
        <f t="shared" si="143"/>
        <v>#REF!</v>
      </c>
      <c r="P433"/>
      <c r="Q433" s="3">
        <f t="shared" si="144"/>
        <v>431</v>
      </c>
      <c r="R433" s="3">
        <f t="shared" si="145"/>
        <v>431</v>
      </c>
      <c r="S433" s="1">
        <f t="shared" si="152"/>
        <v>1260265.3974261438</v>
      </c>
      <c r="T433" s="1">
        <f t="shared" si="153"/>
        <v>5251.105822608933</v>
      </c>
      <c r="U433" s="1">
        <f t="shared" si="146"/>
        <v>1265516.5032487526</v>
      </c>
      <c r="X433" s="3">
        <f t="shared" si="147"/>
        <v>431</v>
      </c>
      <c r="Y433" s="1" t="e">
        <f t="shared" si="148"/>
        <v>#REF!</v>
      </c>
      <c r="Z433" s="1" t="e">
        <f t="shared" si="133"/>
        <v>#REF!</v>
      </c>
      <c r="AA433" t="e">
        <f t="shared" si="134"/>
        <v>#REF!</v>
      </c>
      <c r="AB433"/>
      <c r="AC433" s="3">
        <f t="shared" si="149"/>
        <v>431</v>
      </c>
      <c r="AD433" s="1" t="e">
        <f t="shared" si="150"/>
        <v>#REF!</v>
      </c>
      <c r="AE433" s="1" t="e">
        <f t="shared" si="135"/>
        <v>#REF!</v>
      </c>
      <c r="AF433" s="1" t="e">
        <f t="shared" si="136"/>
        <v>#REF!</v>
      </c>
    </row>
    <row r="434" spans="3:32" ht="12.75">
      <c r="C434" s="3">
        <f t="shared" si="137"/>
        <v>432</v>
      </c>
      <c r="D434" s="1" t="e">
        <f>IF(#REF!="Ordinary",E433*(1+D$1/100),F434)</f>
        <v>#REF!</v>
      </c>
      <c r="E434" s="1" t="e">
        <f>IF(#REF!="Ordinary",D434-E$2,G434)</f>
        <v>#REF!</v>
      </c>
      <c r="F434" s="1" t="e">
        <f t="shared" si="151"/>
        <v>#REF!</v>
      </c>
      <c r="G434" s="1" t="e">
        <f t="shared" si="154"/>
        <v>#REF!</v>
      </c>
      <c r="I434" s="3">
        <f t="shared" si="138"/>
        <v>432</v>
      </c>
      <c r="J434" s="1" t="e">
        <f t="shared" si="139"/>
        <v>#REF!</v>
      </c>
      <c r="K434" s="1" t="e">
        <f t="shared" si="140"/>
        <v>#REF!</v>
      </c>
      <c r="L434"/>
      <c r="M434" s="3">
        <f t="shared" si="141"/>
        <v>432</v>
      </c>
      <c r="N434" s="1" t="e">
        <f t="shared" si="142"/>
        <v>#REF!</v>
      </c>
      <c r="O434" s="1" t="e">
        <f t="shared" si="143"/>
        <v>#REF!</v>
      </c>
      <c r="P434"/>
      <c r="Q434" s="3">
        <f t="shared" si="144"/>
        <v>432</v>
      </c>
      <c r="R434" s="3">
        <f t="shared" si="145"/>
        <v>432</v>
      </c>
      <c r="S434" s="1">
        <f t="shared" si="152"/>
        <v>1266516.5032487526</v>
      </c>
      <c r="T434" s="1">
        <f t="shared" si="153"/>
        <v>5277.152096869802</v>
      </c>
      <c r="U434" s="1">
        <f t="shared" si="146"/>
        <v>1271793.6553456222</v>
      </c>
      <c r="X434" s="3">
        <f t="shared" si="147"/>
        <v>432</v>
      </c>
      <c r="Y434" s="1" t="e">
        <f t="shared" si="148"/>
        <v>#REF!</v>
      </c>
      <c r="Z434" s="1" t="e">
        <f t="shared" si="133"/>
        <v>#REF!</v>
      </c>
      <c r="AA434" t="e">
        <f t="shared" si="134"/>
        <v>#REF!</v>
      </c>
      <c r="AB434"/>
      <c r="AC434" s="3">
        <f t="shared" si="149"/>
        <v>432</v>
      </c>
      <c r="AD434" s="1" t="e">
        <f t="shared" si="150"/>
        <v>#REF!</v>
      </c>
      <c r="AE434" s="1" t="e">
        <f t="shared" si="135"/>
        <v>#REF!</v>
      </c>
      <c r="AF434" s="1" t="e">
        <f t="shared" si="136"/>
        <v>#REF!</v>
      </c>
    </row>
    <row r="435" spans="3:32" ht="12.75">
      <c r="C435" s="3">
        <f t="shared" si="137"/>
        <v>433</v>
      </c>
      <c r="D435" s="1" t="e">
        <f>IF(#REF!="Ordinary",E434*(1+D$1/100),F435)</f>
        <v>#REF!</v>
      </c>
      <c r="E435" s="1" t="e">
        <f>IF(#REF!="Ordinary",D435-E$2,G435)</f>
        <v>#REF!</v>
      </c>
      <c r="F435" s="1" t="e">
        <f t="shared" si="151"/>
        <v>#REF!</v>
      </c>
      <c r="G435" s="1" t="e">
        <f t="shared" si="154"/>
        <v>#REF!</v>
      </c>
      <c r="I435" s="3">
        <f t="shared" si="138"/>
        <v>433</v>
      </c>
      <c r="J435" s="1" t="e">
        <f t="shared" si="139"/>
        <v>#REF!</v>
      </c>
      <c r="K435" s="1" t="e">
        <f t="shared" si="140"/>
        <v>#REF!</v>
      </c>
      <c r="L435"/>
      <c r="M435" s="3">
        <f t="shared" si="141"/>
        <v>433</v>
      </c>
      <c r="N435" s="1" t="e">
        <f t="shared" si="142"/>
        <v>#REF!</v>
      </c>
      <c r="O435" s="1" t="e">
        <f t="shared" si="143"/>
        <v>#REF!</v>
      </c>
      <c r="P435"/>
      <c r="Q435" s="3">
        <f t="shared" si="144"/>
        <v>433</v>
      </c>
      <c r="R435" s="3">
        <f t="shared" si="145"/>
        <v>433</v>
      </c>
      <c r="S435" s="1">
        <f t="shared" si="152"/>
        <v>1272793.6553456222</v>
      </c>
      <c r="T435" s="1">
        <f t="shared" si="153"/>
        <v>5303.306897273425</v>
      </c>
      <c r="U435" s="1">
        <f t="shared" si="146"/>
        <v>1278096.9622428955</v>
      </c>
      <c r="X435" s="3">
        <f t="shared" si="147"/>
        <v>433</v>
      </c>
      <c r="Y435" s="1" t="e">
        <f t="shared" si="148"/>
        <v>#REF!</v>
      </c>
      <c r="Z435" s="1" t="e">
        <f t="shared" si="133"/>
        <v>#REF!</v>
      </c>
      <c r="AA435" t="e">
        <f t="shared" si="134"/>
        <v>#REF!</v>
      </c>
      <c r="AB435"/>
      <c r="AC435" s="3">
        <f t="shared" si="149"/>
        <v>433</v>
      </c>
      <c r="AD435" s="1" t="e">
        <f t="shared" si="150"/>
        <v>#REF!</v>
      </c>
      <c r="AE435" s="1" t="e">
        <f t="shared" si="135"/>
        <v>#REF!</v>
      </c>
      <c r="AF435" s="1" t="e">
        <f t="shared" si="136"/>
        <v>#REF!</v>
      </c>
    </row>
    <row r="436" spans="3:32" ht="12.75">
      <c r="C436" s="3">
        <f t="shared" si="137"/>
        <v>434</v>
      </c>
      <c r="D436" s="1" t="e">
        <f>IF(#REF!="Ordinary",E435*(1+D$1/100),F436)</f>
        <v>#REF!</v>
      </c>
      <c r="E436" s="1" t="e">
        <f>IF(#REF!="Ordinary",D436-E$2,G436)</f>
        <v>#REF!</v>
      </c>
      <c r="F436" s="1" t="e">
        <f t="shared" si="151"/>
        <v>#REF!</v>
      </c>
      <c r="G436" s="1" t="e">
        <f t="shared" si="154"/>
        <v>#REF!</v>
      </c>
      <c r="I436" s="3">
        <f t="shared" si="138"/>
        <v>434</v>
      </c>
      <c r="J436" s="1" t="e">
        <f t="shared" si="139"/>
        <v>#REF!</v>
      </c>
      <c r="K436" s="1" t="e">
        <f t="shared" si="140"/>
        <v>#REF!</v>
      </c>
      <c r="L436"/>
      <c r="M436" s="3">
        <f t="shared" si="141"/>
        <v>434</v>
      </c>
      <c r="N436" s="1" t="e">
        <f t="shared" si="142"/>
        <v>#REF!</v>
      </c>
      <c r="O436" s="1" t="e">
        <f t="shared" si="143"/>
        <v>#REF!</v>
      </c>
      <c r="P436"/>
      <c r="Q436" s="3">
        <f t="shared" si="144"/>
        <v>434</v>
      </c>
      <c r="R436" s="3">
        <f t="shared" si="145"/>
        <v>434</v>
      </c>
      <c r="S436" s="1">
        <f t="shared" si="152"/>
        <v>1279096.9622428955</v>
      </c>
      <c r="T436" s="1">
        <f t="shared" si="153"/>
        <v>5329.570676012065</v>
      </c>
      <c r="U436" s="1">
        <f t="shared" si="146"/>
        <v>1284426.5329189075</v>
      </c>
      <c r="X436" s="3">
        <f t="shared" si="147"/>
        <v>434</v>
      </c>
      <c r="Y436" s="1" t="e">
        <f t="shared" si="148"/>
        <v>#REF!</v>
      </c>
      <c r="Z436" s="1" t="e">
        <f t="shared" si="133"/>
        <v>#REF!</v>
      </c>
      <c r="AA436" t="e">
        <f t="shared" si="134"/>
        <v>#REF!</v>
      </c>
      <c r="AB436"/>
      <c r="AC436" s="3">
        <f t="shared" si="149"/>
        <v>434</v>
      </c>
      <c r="AD436" s="1" t="e">
        <f t="shared" si="150"/>
        <v>#REF!</v>
      </c>
      <c r="AE436" s="1" t="e">
        <f t="shared" si="135"/>
        <v>#REF!</v>
      </c>
      <c r="AF436" s="1" t="e">
        <f t="shared" si="136"/>
        <v>#REF!</v>
      </c>
    </row>
    <row r="437" spans="3:32" ht="12.75">
      <c r="C437" s="3">
        <f t="shared" si="137"/>
        <v>435</v>
      </c>
      <c r="D437" s="1" t="e">
        <f>IF(#REF!="Ordinary",E436*(1+D$1/100),F437)</f>
        <v>#REF!</v>
      </c>
      <c r="E437" s="1" t="e">
        <f>IF(#REF!="Ordinary",D437-E$2,G437)</f>
        <v>#REF!</v>
      </c>
      <c r="F437" s="1" t="e">
        <f t="shared" si="151"/>
        <v>#REF!</v>
      </c>
      <c r="G437" s="1" t="e">
        <f t="shared" si="154"/>
        <v>#REF!</v>
      </c>
      <c r="I437" s="3">
        <f t="shared" si="138"/>
        <v>435</v>
      </c>
      <c r="J437" s="1" t="e">
        <f t="shared" si="139"/>
        <v>#REF!</v>
      </c>
      <c r="K437" s="1" t="e">
        <f t="shared" si="140"/>
        <v>#REF!</v>
      </c>
      <c r="L437"/>
      <c r="M437" s="3">
        <f t="shared" si="141"/>
        <v>435</v>
      </c>
      <c r="N437" s="1" t="e">
        <f t="shared" si="142"/>
        <v>#REF!</v>
      </c>
      <c r="O437" s="1" t="e">
        <f t="shared" si="143"/>
        <v>#REF!</v>
      </c>
      <c r="P437"/>
      <c r="Q437" s="3">
        <f t="shared" si="144"/>
        <v>435</v>
      </c>
      <c r="R437" s="3">
        <f t="shared" si="145"/>
        <v>435</v>
      </c>
      <c r="S437" s="1">
        <f t="shared" si="152"/>
        <v>1285426.5329189075</v>
      </c>
      <c r="T437" s="1">
        <f t="shared" si="153"/>
        <v>5355.943887162114</v>
      </c>
      <c r="U437" s="1">
        <f t="shared" si="146"/>
        <v>1290782.47680607</v>
      </c>
      <c r="X437" s="3">
        <f t="shared" si="147"/>
        <v>435</v>
      </c>
      <c r="Y437" s="1" t="e">
        <f t="shared" si="148"/>
        <v>#REF!</v>
      </c>
      <c r="Z437" s="1" t="e">
        <f t="shared" si="133"/>
        <v>#REF!</v>
      </c>
      <c r="AA437" t="e">
        <f t="shared" si="134"/>
        <v>#REF!</v>
      </c>
      <c r="AB437"/>
      <c r="AC437" s="3">
        <f t="shared" si="149"/>
        <v>435</v>
      </c>
      <c r="AD437" s="1" t="e">
        <f t="shared" si="150"/>
        <v>#REF!</v>
      </c>
      <c r="AE437" s="1" t="e">
        <f t="shared" si="135"/>
        <v>#REF!</v>
      </c>
      <c r="AF437" s="1" t="e">
        <f t="shared" si="136"/>
        <v>#REF!</v>
      </c>
    </row>
    <row r="438" spans="3:32" ht="12.75">
      <c r="C438" s="3">
        <f t="shared" si="137"/>
        <v>436</v>
      </c>
      <c r="D438" s="1" t="e">
        <f>IF(#REF!="Ordinary",E437*(1+D$1/100),F438)</f>
        <v>#REF!</v>
      </c>
      <c r="E438" s="1" t="e">
        <f>IF(#REF!="Ordinary",D438-E$2,G438)</f>
        <v>#REF!</v>
      </c>
      <c r="F438" s="1" t="e">
        <f t="shared" si="151"/>
        <v>#REF!</v>
      </c>
      <c r="G438" s="1" t="e">
        <f t="shared" si="154"/>
        <v>#REF!</v>
      </c>
      <c r="I438" s="3">
        <f t="shared" si="138"/>
        <v>436</v>
      </c>
      <c r="J438" s="1" t="e">
        <f t="shared" si="139"/>
        <v>#REF!</v>
      </c>
      <c r="K438" s="1" t="e">
        <f t="shared" si="140"/>
        <v>#REF!</v>
      </c>
      <c r="L438"/>
      <c r="M438" s="3">
        <f t="shared" si="141"/>
        <v>436</v>
      </c>
      <c r="N438" s="1" t="e">
        <f t="shared" si="142"/>
        <v>#REF!</v>
      </c>
      <c r="O438" s="1" t="e">
        <f t="shared" si="143"/>
        <v>#REF!</v>
      </c>
      <c r="P438"/>
      <c r="Q438" s="3">
        <f t="shared" si="144"/>
        <v>436</v>
      </c>
      <c r="R438" s="3">
        <f t="shared" si="145"/>
        <v>436</v>
      </c>
      <c r="S438" s="1">
        <f t="shared" si="152"/>
        <v>1291782.47680607</v>
      </c>
      <c r="T438" s="1">
        <f t="shared" si="153"/>
        <v>5382.4269866919585</v>
      </c>
      <c r="U438" s="1">
        <f t="shared" si="146"/>
        <v>1297164.9037927617</v>
      </c>
      <c r="X438" s="3">
        <f t="shared" si="147"/>
        <v>436</v>
      </c>
      <c r="Y438" s="1" t="e">
        <f t="shared" si="148"/>
        <v>#REF!</v>
      </c>
      <c r="Z438" s="1" t="e">
        <f t="shared" si="133"/>
        <v>#REF!</v>
      </c>
      <c r="AA438" t="e">
        <f t="shared" si="134"/>
        <v>#REF!</v>
      </c>
      <c r="AB438"/>
      <c r="AC438" s="3">
        <f t="shared" si="149"/>
        <v>436</v>
      </c>
      <c r="AD438" s="1" t="e">
        <f t="shared" si="150"/>
        <v>#REF!</v>
      </c>
      <c r="AE438" s="1" t="e">
        <f t="shared" si="135"/>
        <v>#REF!</v>
      </c>
      <c r="AF438" s="1" t="e">
        <f t="shared" si="136"/>
        <v>#REF!</v>
      </c>
    </row>
    <row r="439" spans="3:32" ht="12.75">
      <c r="C439" s="3">
        <f t="shared" si="137"/>
        <v>437</v>
      </c>
      <c r="D439" s="1" t="e">
        <f>IF(#REF!="Ordinary",E438*(1+D$1/100),F439)</f>
        <v>#REF!</v>
      </c>
      <c r="E439" s="1" t="e">
        <f>IF(#REF!="Ordinary",D439-E$2,G439)</f>
        <v>#REF!</v>
      </c>
      <c r="F439" s="1" t="e">
        <f t="shared" si="151"/>
        <v>#REF!</v>
      </c>
      <c r="G439" s="1" t="e">
        <f t="shared" si="154"/>
        <v>#REF!</v>
      </c>
      <c r="I439" s="3">
        <f t="shared" si="138"/>
        <v>437</v>
      </c>
      <c r="J439" s="1" t="e">
        <f t="shared" si="139"/>
        <v>#REF!</v>
      </c>
      <c r="K439" s="1" t="e">
        <f t="shared" si="140"/>
        <v>#REF!</v>
      </c>
      <c r="L439"/>
      <c r="M439" s="3">
        <f t="shared" si="141"/>
        <v>437</v>
      </c>
      <c r="N439" s="1" t="e">
        <f t="shared" si="142"/>
        <v>#REF!</v>
      </c>
      <c r="O439" s="1" t="e">
        <f t="shared" si="143"/>
        <v>#REF!</v>
      </c>
      <c r="P439"/>
      <c r="Q439" s="3">
        <f t="shared" si="144"/>
        <v>437</v>
      </c>
      <c r="R439" s="3">
        <f t="shared" si="145"/>
        <v>437</v>
      </c>
      <c r="S439" s="1">
        <f t="shared" si="152"/>
        <v>1298164.9037927617</v>
      </c>
      <c r="T439" s="1">
        <f t="shared" si="153"/>
        <v>5409.020432469841</v>
      </c>
      <c r="U439" s="1">
        <f t="shared" si="146"/>
        <v>1303573.9242252319</v>
      </c>
      <c r="X439" s="3">
        <f t="shared" si="147"/>
        <v>437</v>
      </c>
      <c r="Y439" s="1" t="e">
        <f t="shared" si="148"/>
        <v>#REF!</v>
      </c>
      <c r="Z439" s="1" t="e">
        <f t="shared" si="133"/>
        <v>#REF!</v>
      </c>
      <c r="AA439" t="e">
        <f t="shared" si="134"/>
        <v>#REF!</v>
      </c>
      <c r="AB439"/>
      <c r="AC439" s="3">
        <f t="shared" si="149"/>
        <v>437</v>
      </c>
      <c r="AD439" s="1" t="e">
        <f t="shared" si="150"/>
        <v>#REF!</v>
      </c>
      <c r="AE439" s="1" t="e">
        <f t="shared" si="135"/>
        <v>#REF!</v>
      </c>
      <c r="AF439" s="1" t="e">
        <f t="shared" si="136"/>
        <v>#REF!</v>
      </c>
    </row>
    <row r="440" spans="3:32" ht="12.75">
      <c r="C440" s="3">
        <f t="shared" si="137"/>
        <v>438</v>
      </c>
      <c r="D440" s="1" t="e">
        <f>IF(#REF!="Ordinary",E439*(1+D$1/100),F440)</f>
        <v>#REF!</v>
      </c>
      <c r="E440" s="1" t="e">
        <f>IF(#REF!="Ordinary",D440-E$2,G440)</f>
        <v>#REF!</v>
      </c>
      <c r="F440" s="1" t="e">
        <f t="shared" si="151"/>
        <v>#REF!</v>
      </c>
      <c r="G440" s="1" t="e">
        <f t="shared" si="154"/>
        <v>#REF!</v>
      </c>
      <c r="I440" s="3">
        <f t="shared" si="138"/>
        <v>438</v>
      </c>
      <c r="J440" s="1" t="e">
        <f t="shared" si="139"/>
        <v>#REF!</v>
      </c>
      <c r="K440" s="1" t="e">
        <f t="shared" si="140"/>
        <v>#REF!</v>
      </c>
      <c r="L440"/>
      <c r="M440" s="3">
        <f t="shared" si="141"/>
        <v>438</v>
      </c>
      <c r="N440" s="1" t="e">
        <f t="shared" si="142"/>
        <v>#REF!</v>
      </c>
      <c r="O440" s="1" t="e">
        <f t="shared" si="143"/>
        <v>#REF!</v>
      </c>
      <c r="P440"/>
      <c r="Q440" s="3">
        <f t="shared" si="144"/>
        <v>438</v>
      </c>
      <c r="R440" s="3">
        <f t="shared" si="145"/>
        <v>438</v>
      </c>
      <c r="S440" s="1">
        <f t="shared" si="152"/>
        <v>1304573.9242252319</v>
      </c>
      <c r="T440" s="1">
        <f t="shared" si="153"/>
        <v>5435.7246842718</v>
      </c>
      <c r="U440" s="1">
        <f t="shared" si="146"/>
        <v>1310009.6489095043</v>
      </c>
      <c r="X440" s="3">
        <f t="shared" si="147"/>
        <v>438</v>
      </c>
      <c r="Y440" s="1" t="e">
        <f t="shared" si="148"/>
        <v>#REF!</v>
      </c>
      <c r="Z440" s="1" t="e">
        <f t="shared" si="133"/>
        <v>#REF!</v>
      </c>
      <c r="AA440" t="e">
        <f t="shared" si="134"/>
        <v>#REF!</v>
      </c>
      <c r="AB440"/>
      <c r="AC440" s="3">
        <f t="shared" si="149"/>
        <v>438</v>
      </c>
      <c r="AD440" s="1" t="e">
        <f t="shared" si="150"/>
        <v>#REF!</v>
      </c>
      <c r="AE440" s="1" t="e">
        <f t="shared" si="135"/>
        <v>#REF!</v>
      </c>
      <c r="AF440" s="1" t="e">
        <f t="shared" si="136"/>
        <v>#REF!</v>
      </c>
    </row>
    <row r="441" spans="3:32" ht="12.75">
      <c r="C441" s="3">
        <f t="shared" si="137"/>
        <v>439</v>
      </c>
      <c r="D441" s="1" t="e">
        <f>IF(#REF!="Ordinary",E440*(1+D$1/100),F441)</f>
        <v>#REF!</v>
      </c>
      <c r="E441" s="1" t="e">
        <f>IF(#REF!="Ordinary",D441-E$2,G441)</f>
        <v>#REF!</v>
      </c>
      <c r="F441" s="1" t="e">
        <f t="shared" si="151"/>
        <v>#REF!</v>
      </c>
      <c r="G441" s="1" t="e">
        <f t="shared" si="154"/>
        <v>#REF!</v>
      </c>
      <c r="I441" s="3">
        <f t="shared" si="138"/>
        <v>439</v>
      </c>
      <c r="J441" s="1" t="e">
        <f t="shared" si="139"/>
        <v>#REF!</v>
      </c>
      <c r="K441" s="1" t="e">
        <f t="shared" si="140"/>
        <v>#REF!</v>
      </c>
      <c r="L441"/>
      <c r="M441" s="3">
        <f t="shared" si="141"/>
        <v>439</v>
      </c>
      <c r="N441" s="1" t="e">
        <f t="shared" si="142"/>
        <v>#REF!</v>
      </c>
      <c r="O441" s="1" t="e">
        <f t="shared" si="143"/>
        <v>#REF!</v>
      </c>
      <c r="P441"/>
      <c r="Q441" s="3">
        <f t="shared" si="144"/>
        <v>439</v>
      </c>
      <c r="R441" s="3">
        <f t="shared" si="145"/>
        <v>439</v>
      </c>
      <c r="S441" s="1">
        <f t="shared" si="152"/>
        <v>1311009.6489095043</v>
      </c>
      <c r="T441" s="1">
        <f t="shared" si="153"/>
        <v>5462.540203789601</v>
      </c>
      <c r="U441" s="1">
        <f t="shared" si="146"/>
        <v>1316472.1891132933</v>
      </c>
      <c r="X441" s="3">
        <f t="shared" si="147"/>
        <v>439</v>
      </c>
      <c r="Y441" s="1" t="e">
        <f t="shared" si="148"/>
        <v>#REF!</v>
      </c>
      <c r="Z441" s="1" t="e">
        <f t="shared" si="133"/>
        <v>#REF!</v>
      </c>
      <c r="AA441" t="e">
        <f t="shared" si="134"/>
        <v>#REF!</v>
      </c>
      <c r="AB441"/>
      <c r="AC441" s="3">
        <f t="shared" si="149"/>
        <v>439</v>
      </c>
      <c r="AD441" s="1" t="e">
        <f t="shared" si="150"/>
        <v>#REF!</v>
      </c>
      <c r="AE441" s="1" t="e">
        <f t="shared" si="135"/>
        <v>#REF!</v>
      </c>
      <c r="AF441" s="1" t="e">
        <f t="shared" si="136"/>
        <v>#REF!</v>
      </c>
    </row>
    <row r="442" spans="3:32" ht="12.75">
      <c r="C442" s="3">
        <f t="shared" si="137"/>
        <v>440</v>
      </c>
      <c r="D442" s="1" t="e">
        <f>IF(#REF!="Ordinary",E441*(1+D$1/100),F442)</f>
        <v>#REF!</v>
      </c>
      <c r="E442" s="1" t="e">
        <f>IF(#REF!="Ordinary",D442-E$2,G442)</f>
        <v>#REF!</v>
      </c>
      <c r="F442" s="1" t="e">
        <f t="shared" si="151"/>
        <v>#REF!</v>
      </c>
      <c r="G442" s="1" t="e">
        <f t="shared" si="154"/>
        <v>#REF!</v>
      </c>
      <c r="I442" s="3">
        <f t="shared" si="138"/>
        <v>440</v>
      </c>
      <c r="J442" s="1" t="e">
        <f t="shared" si="139"/>
        <v>#REF!</v>
      </c>
      <c r="K442" s="1" t="e">
        <f t="shared" si="140"/>
        <v>#REF!</v>
      </c>
      <c r="L442"/>
      <c r="M442" s="3">
        <f t="shared" si="141"/>
        <v>440</v>
      </c>
      <c r="N442" s="1" t="e">
        <f t="shared" si="142"/>
        <v>#REF!</v>
      </c>
      <c r="O442" s="1" t="e">
        <f t="shared" si="143"/>
        <v>#REF!</v>
      </c>
      <c r="P442"/>
      <c r="Q442" s="3">
        <f t="shared" si="144"/>
        <v>440</v>
      </c>
      <c r="R442" s="3">
        <f t="shared" si="145"/>
        <v>440</v>
      </c>
      <c r="S442" s="1">
        <f t="shared" si="152"/>
        <v>1317472.1891132933</v>
      </c>
      <c r="T442" s="1">
        <f t="shared" si="153"/>
        <v>5489.467454638722</v>
      </c>
      <c r="U442" s="1">
        <f t="shared" si="146"/>
        <v>1322961.6565679316</v>
      </c>
      <c r="X442" s="3">
        <f t="shared" si="147"/>
        <v>440</v>
      </c>
      <c r="Y442" s="1" t="e">
        <f t="shared" si="148"/>
        <v>#REF!</v>
      </c>
      <c r="Z442" s="1" t="e">
        <f t="shared" si="133"/>
        <v>#REF!</v>
      </c>
      <c r="AA442" t="e">
        <f t="shared" si="134"/>
        <v>#REF!</v>
      </c>
      <c r="AB442"/>
      <c r="AC442" s="3">
        <f t="shared" si="149"/>
        <v>440</v>
      </c>
      <c r="AD442" s="1" t="e">
        <f t="shared" si="150"/>
        <v>#REF!</v>
      </c>
      <c r="AE442" s="1" t="e">
        <f t="shared" si="135"/>
        <v>#REF!</v>
      </c>
      <c r="AF442" s="1" t="e">
        <f t="shared" si="136"/>
        <v>#REF!</v>
      </c>
    </row>
    <row r="443" spans="3:32" ht="12.75">
      <c r="C443" s="3">
        <f t="shared" si="137"/>
        <v>441</v>
      </c>
      <c r="D443" s="1" t="e">
        <f>IF(#REF!="Ordinary",E442*(1+D$1/100),F443)</f>
        <v>#REF!</v>
      </c>
      <c r="E443" s="1" t="e">
        <f>IF(#REF!="Ordinary",D443-E$2,G443)</f>
        <v>#REF!</v>
      </c>
      <c r="F443" s="1" t="e">
        <f t="shared" si="151"/>
        <v>#REF!</v>
      </c>
      <c r="G443" s="1" t="e">
        <f t="shared" si="154"/>
        <v>#REF!</v>
      </c>
      <c r="I443" s="3">
        <f t="shared" si="138"/>
        <v>441</v>
      </c>
      <c r="J443" s="1" t="e">
        <f t="shared" si="139"/>
        <v>#REF!</v>
      </c>
      <c r="K443" s="1" t="e">
        <f t="shared" si="140"/>
        <v>#REF!</v>
      </c>
      <c r="L443"/>
      <c r="M443" s="3">
        <f t="shared" si="141"/>
        <v>441</v>
      </c>
      <c r="N443" s="1" t="e">
        <f t="shared" si="142"/>
        <v>#REF!</v>
      </c>
      <c r="O443" s="1" t="e">
        <f t="shared" si="143"/>
        <v>#REF!</v>
      </c>
      <c r="P443"/>
      <c r="Q443" s="3">
        <f t="shared" si="144"/>
        <v>441</v>
      </c>
      <c r="R443" s="3">
        <f t="shared" si="145"/>
        <v>441</v>
      </c>
      <c r="S443" s="1">
        <f t="shared" si="152"/>
        <v>1323961.6565679316</v>
      </c>
      <c r="T443" s="1">
        <f t="shared" si="153"/>
        <v>5516.506902366382</v>
      </c>
      <c r="U443" s="1">
        <f t="shared" si="146"/>
        <v>1329478.1634702985</v>
      </c>
      <c r="X443" s="3">
        <f t="shared" si="147"/>
        <v>441</v>
      </c>
      <c r="Y443" s="1" t="e">
        <f t="shared" si="148"/>
        <v>#REF!</v>
      </c>
      <c r="Z443" s="1" t="e">
        <f t="shared" si="133"/>
        <v>#REF!</v>
      </c>
      <c r="AA443" t="e">
        <f t="shared" si="134"/>
        <v>#REF!</v>
      </c>
      <c r="AB443"/>
      <c r="AC443" s="3">
        <f t="shared" si="149"/>
        <v>441</v>
      </c>
      <c r="AD443" s="1" t="e">
        <f t="shared" si="150"/>
        <v>#REF!</v>
      </c>
      <c r="AE443" s="1" t="e">
        <f t="shared" si="135"/>
        <v>#REF!</v>
      </c>
      <c r="AF443" s="1" t="e">
        <f t="shared" si="136"/>
        <v>#REF!</v>
      </c>
    </row>
    <row r="444" spans="3:32" ht="12.75">
      <c r="C444" s="3">
        <f t="shared" si="137"/>
        <v>442</v>
      </c>
      <c r="D444" s="1" t="e">
        <f>IF(#REF!="Ordinary",E443*(1+D$1/100),F444)</f>
        <v>#REF!</v>
      </c>
      <c r="E444" s="1" t="e">
        <f>IF(#REF!="Ordinary",D444-E$2,G444)</f>
        <v>#REF!</v>
      </c>
      <c r="F444" s="1" t="e">
        <f t="shared" si="151"/>
        <v>#REF!</v>
      </c>
      <c r="G444" s="1" t="e">
        <f t="shared" si="154"/>
        <v>#REF!</v>
      </c>
      <c r="I444" s="3">
        <f t="shared" si="138"/>
        <v>442</v>
      </c>
      <c r="J444" s="1" t="e">
        <f t="shared" si="139"/>
        <v>#REF!</v>
      </c>
      <c r="K444" s="1" t="e">
        <f t="shared" si="140"/>
        <v>#REF!</v>
      </c>
      <c r="L444"/>
      <c r="M444" s="3">
        <f t="shared" si="141"/>
        <v>442</v>
      </c>
      <c r="N444" s="1" t="e">
        <f t="shared" si="142"/>
        <v>#REF!</v>
      </c>
      <c r="O444" s="1" t="e">
        <f t="shared" si="143"/>
        <v>#REF!</v>
      </c>
      <c r="P444"/>
      <c r="Q444" s="3">
        <f t="shared" si="144"/>
        <v>442</v>
      </c>
      <c r="R444" s="3">
        <f t="shared" si="145"/>
        <v>442</v>
      </c>
      <c r="S444" s="1">
        <f t="shared" si="152"/>
        <v>1330478.1634702985</v>
      </c>
      <c r="T444" s="1">
        <f t="shared" si="153"/>
        <v>5543.6590144595775</v>
      </c>
      <c r="U444" s="1">
        <f t="shared" si="146"/>
        <v>1336021.8224847578</v>
      </c>
      <c r="X444" s="3">
        <f t="shared" si="147"/>
        <v>442</v>
      </c>
      <c r="Y444" s="1" t="e">
        <f t="shared" si="148"/>
        <v>#REF!</v>
      </c>
      <c r="Z444" s="1" t="e">
        <f t="shared" si="133"/>
        <v>#REF!</v>
      </c>
      <c r="AA444" t="e">
        <f t="shared" si="134"/>
        <v>#REF!</v>
      </c>
      <c r="AB444"/>
      <c r="AC444" s="3">
        <f t="shared" si="149"/>
        <v>442</v>
      </c>
      <c r="AD444" s="1" t="e">
        <f t="shared" si="150"/>
        <v>#REF!</v>
      </c>
      <c r="AE444" s="1" t="e">
        <f t="shared" si="135"/>
        <v>#REF!</v>
      </c>
      <c r="AF444" s="1" t="e">
        <f t="shared" si="136"/>
        <v>#REF!</v>
      </c>
    </row>
    <row r="445" spans="3:32" ht="12.75">
      <c r="C445" s="3">
        <f t="shared" si="137"/>
        <v>443</v>
      </c>
      <c r="D445" s="1" t="e">
        <f>IF(#REF!="Ordinary",E444*(1+D$1/100),F445)</f>
        <v>#REF!</v>
      </c>
      <c r="E445" s="1" t="e">
        <f>IF(#REF!="Ordinary",D445-E$2,G445)</f>
        <v>#REF!</v>
      </c>
      <c r="F445" s="1" t="e">
        <f t="shared" si="151"/>
        <v>#REF!</v>
      </c>
      <c r="G445" s="1" t="e">
        <f t="shared" si="154"/>
        <v>#REF!</v>
      </c>
      <c r="I445" s="3">
        <f t="shared" si="138"/>
        <v>443</v>
      </c>
      <c r="J445" s="1" t="e">
        <f t="shared" si="139"/>
        <v>#REF!</v>
      </c>
      <c r="K445" s="1" t="e">
        <f t="shared" si="140"/>
        <v>#REF!</v>
      </c>
      <c r="L445"/>
      <c r="M445" s="3">
        <f t="shared" si="141"/>
        <v>443</v>
      </c>
      <c r="N445" s="1" t="e">
        <f t="shared" si="142"/>
        <v>#REF!</v>
      </c>
      <c r="O445" s="1" t="e">
        <f t="shared" si="143"/>
        <v>#REF!</v>
      </c>
      <c r="P445"/>
      <c r="Q445" s="3">
        <f t="shared" si="144"/>
        <v>443</v>
      </c>
      <c r="R445" s="3">
        <f t="shared" si="145"/>
        <v>443</v>
      </c>
      <c r="S445" s="1">
        <f t="shared" si="152"/>
        <v>1337021.8224847578</v>
      </c>
      <c r="T445" s="1">
        <f t="shared" si="153"/>
        <v>5570.9242603531575</v>
      </c>
      <c r="U445" s="1">
        <f t="shared" si="146"/>
        <v>1342592.7467451112</v>
      </c>
      <c r="X445" s="3">
        <f t="shared" si="147"/>
        <v>443</v>
      </c>
      <c r="Y445" s="1" t="e">
        <f t="shared" si="148"/>
        <v>#REF!</v>
      </c>
      <c r="Z445" s="1" t="e">
        <f t="shared" si="133"/>
        <v>#REF!</v>
      </c>
      <c r="AA445" t="e">
        <f t="shared" si="134"/>
        <v>#REF!</v>
      </c>
      <c r="AB445"/>
      <c r="AC445" s="3">
        <f t="shared" si="149"/>
        <v>443</v>
      </c>
      <c r="AD445" s="1" t="e">
        <f t="shared" si="150"/>
        <v>#REF!</v>
      </c>
      <c r="AE445" s="1" t="e">
        <f t="shared" si="135"/>
        <v>#REF!</v>
      </c>
      <c r="AF445" s="1" t="e">
        <f t="shared" si="136"/>
        <v>#REF!</v>
      </c>
    </row>
    <row r="446" spans="3:32" ht="12.75">
      <c r="C446" s="3">
        <f t="shared" si="137"/>
        <v>444</v>
      </c>
      <c r="D446" s="1" t="e">
        <f>IF(#REF!="Ordinary",E445*(1+D$1/100),F446)</f>
        <v>#REF!</v>
      </c>
      <c r="E446" s="1" t="e">
        <f>IF(#REF!="Ordinary",D446-E$2,G446)</f>
        <v>#REF!</v>
      </c>
      <c r="F446" s="1" t="e">
        <f t="shared" si="151"/>
        <v>#REF!</v>
      </c>
      <c r="G446" s="1" t="e">
        <f t="shared" si="154"/>
        <v>#REF!</v>
      </c>
      <c r="I446" s="3">
        <f t="shared" si="138"/>
        <v>444</v>
      </c>
      <c r="J446" s="1" t="e">
        <f t="shared" si="139"/>
        <v>#REF!</v>
      </c>
      <c r="K446" s="1" t="e">
        <f t="shared" si="140"/>
        <v>#REF!</v>
      </c>
      <c r="L446"/>
      <c r="M446" s="3">
        <f t="shared" si="141"/>
        <v>444</v>
      </c>
      <c r="N446" s="1" t="e">
        <f t="shared" si="142"/>
        <v>#REF!</v>
      </c>
      <c r="O446" s="1" t="e">
        <f t="shared" si="143"/>
        <v>#REF!</v>
      </c>
      <c r="P446"/>
      <c r="Q446" s="3">
        <f t="shared" si="144"/>
        <v>444</v>
      </c>
      <c r="R446" s="3">
        <f t="shared" si="145"/>
        <v>444</v>
      </c>
      <c r="S446" s="1">
        <f t="shared" si="152"/>
        <v>1343592.7467451112</v>
      </c>
      <c r="T446" s="1">
        <f t="shared" si="153"/>
        <v>5598.303111437963</v>
      </c>
      <c r="U446" s="1">
        <f t="shared" si="146"/>
        <v>1349191.0498565491</v>
      </c>
      <c r="X446" s="3">
        <f t="shared" si="147"/>
        <v>444</v>
      </c>
      <c r="Y446" s="1" t="e">
        <f t="shared" si="148"/>
        <v>#REF!</v>
      </c>
      <c r="Z446" s="1" t="e">
        <f t="shared" si="133"/>
        <v>#REF!</v>
      </c>
      <c r="AA446" t="e">
        <f t="shared" si="134"/>
        <v>#REF!</v>
      </c>
      <c r="AB446"/>
      <c r="AC446" s="3">
        <f t="shared" si="149"/>
        <v>444</v>
      </c>
      <c r="AD446" s="1" t="e">
        <f t="shared" si="150"/>
        <v>#REF!</v>
      </c>
      <c r="AE446" s="1" t="e">
        <f t="shared" si="135"/>
        <v>#REF!</v>
      </c>
      <c r="AF446" s="1" t="e">
        <f t="shared" si="136"/>
        <v>#REF!</v>
      </c>
    </row>
    <row r="447" spans="3:32" ht="12.75">
      <c r="C447" s="3">
        <f t="shared" si="137"/>
        <v>445</v>
      </c>
      <c r="D447" s="1" t="e">
        <f>IF(#REF!="Ordinary",E446*(1+D$1/100),F447)</f>
        <v>#REF!</v>
      </c>
      <c r="E447" s="1" t="e">
        <f>IF(#REF!="Ordinary",D447-E$2,G447)</f>
        <v>#REF!</v>
      </c>
      <c r="F447" s="1" t="e">
        <f t="shared" si="151"/>
        <v>#REF!</v>
      </c>
      <c r="G447" s="1" t="e">
        <f t="shared" si="154"/>
        <v>#REF!</v>
      </c>
      <c r="I447" s="3">
        <f t="shared" si="138"/>
        <v>445</v>
      </c>
      <c r="J447" s="1" t="e">
        <f t="shared" si="139"/>
        <v>#REF!</v>
      </c>
      <c r="K447" s="1" t="e">
        <f t="shared" si="140"/>
        <v>#REF!</v>
      </c>
      <c r="L447"/>
      <c r="M447" s="3">
        <f t="shared" si="141"/>
        <v>445</v>
      </c>
      <c r="N447" s="1" t="e">
        <f t="shared" si="142"/>
        <v>#REF!</v>
      </c>
      <c r="O447" s="1" t="e">
        <f t="shared" si="143"/>
        <v>#REF!</v>
      </c>
      <c r="P447"/>
      <c r="Q447" s="3">
        <f t="shared" si="144"/>
        <v>445</v>
      </c>
      <c r="R447" s="3">
        <f t="shared" si="145"/>
        <v>445</v>
      </c>
      <c r="S447" s="1">
        <f t="shared" si="152"/>
        <v>1350191.0498565491</v>
      </c>
      <c r="T447" s="1">
        <f t="shared" si="153"/>
        <v>5625.796041068955</v>
      </c>
      <c r="U447" s="1">
        <f t="shared" si="146"/>
        <v>1355816.845897618</v>
      </c>
      <c r="X447" s="3">
        <f t="shared" si="147"/>
        <v>445</v>
      </c>
      <c r="Y447" s="1" t="e">
        <f t="shared" si="148"/>
        <v>#REF!</v>
      </c>
      <c r="Z447" s="1" t="e">
        <f t="shared" si="133"/>
        <v>#REF!</v>
      </c>
      <c r="AA447" t="e">
        <f t="shared" si="134"/>
        <v>#REF!</v>
      </c>
      <c r="AB447"/>
      <c r="AC447" s="3">
        <f t="shared" si="149"/>
        <v>445</v>
      </c>
      <c r="AD447" s="1" t="e">
        <f t="shared" si="150"/>
        <v>#REF!</v>
      </c>
      <c r="AE447" s="1" t="e">
        <f t="shared" si="135"/>
        <v>#REF!</v>
      </c>
      <c r="AF447" s="1" t="e">
        <f t="shared" si="136"/>
        <v>#REF!</v>
      </c>
    </row>
    <row r="448" spans="3:32" ht="12.75">
      <c r="C448" s="3">
        <f t="shared" si="137"/>
        <v>446</v>
      </c>
      <c r="D448" s="1" t="e">
        <f>IF(#REF!="Ordinary",E447*(1+D$1/100),F448)</f>
        <v>#REF!</v>
      </c>
      <c r="E448" s="1" t="e">
        <f>IF(#REF!="Ordinary",D448-E$2,G448)</f>
        <v>#REF!</v>
      </c>
      <c r="F448" s="1" t="e">
        <f t="shared" si="151"/>
        <v>#REF!</v>
      </c>
      <c r="G448" s="1" t="e">
        <f t="shared" si="154"/>
        <v>#REF!</v>
      </c>
      <c r="I448" s="3">
        <f t="shared" si="138"/>
        <v>446</v>
      </c>
      <c r="J448" s="1" t="e">
        <f t="shared" si="139"/>
        <v>#REF!</v>
      </c>
      <c r="K448" s="1" t="e">
        <f t="shared" si="140"/>
        <v>#REF!</v>
      </c>
      <c r="L448"/>
      <c r="M448" s="3">
        <f t="shared" si="141"/>
        <v>446</v>
      </c>
      <c r="N448" s="1" t="e">
        <f t="shared" si="142"/>
        <v>#REF!</v>
      </c>
      <c r="O448" s="1" t="e">
        <f t="shared" si="143"/>
        <v>#REF!</v>
      </c>
      <c r="P448"/>
      <c r="Q448" s="3">
        <f t="shared" si="144"/>
        <v>446</v>
      </c>
      <c r="R448" s="3">
        <f t="shared" si="145"/>
        <v>446</v>
      </c>
      <c r="S448" s="1">
        <f t="shared" si="152"/>
        <v>1356816.845897618</v>
      </c>
      <c r="T448" s="1">
        <f t="shared" si="153"/>
        <v>5653.4035245734085</v>
      </c>
      <c r="U448" s="1">
        <f t="shared" si="146"/>
        <v>1362470.2494221923</v>
      </c>
      <c r="X448" s="3">
        <f t="shared" si="147"/>
        <v>446</v>
      </c>
      <c r="Y448" s="1" t="e">
        <f t="shared" si="148"/>
        <v>#REF!</v>
      </c>
      <c r="Z448" s="1" t="e">
        <f t="shared" si="133"/>
        <v>#REF!</v>
      </c>
      <c r="AA448" t="e">
        <f t="shared" si="134"/>
        <v>#REF!</v>
      </c>
      <c r="AB448"/>
      <c r="AC448" s="3">
        <f t="shared" si="149"/>
        <v>446</v>
      </c>
      <c r="AD448" s="1" t="e">
        <f t="shared" si="150"/>
        <v>#REF!</v>
      </c>
      <c r="AE448" s="1" t="e">
        <f t="shared" si="135"/>
        <v>#REF!</v>
      </c>
      <c r="AF448" s="1" t="e">
        <f t="shared" si="136"/>
        <v>#REF!</v>
      </c>
    </row>
    <row r="449" spans="3:32" ht="12.75">
      <c r="C449" s="3">
        <f t="shared" si="137"/>
        <v>447</v>
      </c>
      <c r="D449" s="1" t="e">
        <f>IF(#REF!="Ordinary",E448*(1+D$1/100),F449)</f>
        <v>#REF!</v>
      </c>
      <c r="E449" s="1" t="e">
        <f>IF(#REF!="Ordinary",D449-E$2,G449)</f>
        <v>#REF!</v>
      </c>
      <c r="F449" s="1" t="e">
        <f t="shared" si="151"/>
        <v>#REF!</v>
      </c>
      <c r="G449" s="1" t="e">
        <f t="shared" si="154"/>
        <v>#REF!</v>
      </c>
      <c r="I449" s="3">
        <f t="shared" si="138"/>
        <v>447</v>
      </c>
      <c r="J449" s="1" t="e">
        <f t="shared" si="139"/>
        <v>#REF!</v>
      </c>
      <c r="K449" s="1" t="e">
        <f t="shared" si="140"/>
        <v>#REF!</v>
      </c>
      <c r="L449"/>
      <c r="M449" s="3">
        <f t="shared" si="141"/>
        <v>447</v>
      </c>
      <c r="N449" s="1" t="e">
        <f t="shared" si="142"/>
        <v>#REF!</v>
      </c>
      <c r="O449" s="1" t="e">
        <f t="shared" si="143"/>
        <v>#REF!</v>
      </c>
      <c r="P449"/>
      <c r="Q449" s="3">
        <f t="shared" si="144"/>
        <v>447</v>
      </c>
      <c r="R449" s="3">
        <f t="shared" si="145"/>
        <v>447</v>
      </c>
      <c r="S449" s="1">
        <f t="shared" si="152"/>
        <v>1363470.2494221923</v>
      </c>
      <c r="T449" s="1">
        <f t="shared" si="153"/>
        <v>5681.126039259135</v>
      </c>
      <c r="U449" s="1">
        <f t="shared" si="146"/>
        <v>1369151.3754614508</v>
      </c>
      <c r="X449" s="3">
        <f t="shared" si="147"/>
        <v>447</v>
      </c>
      <c r="Y449" s="1" t="e">
        <f t="shared" si="148"/>
        <v>#REF!</v>
      </c>
      <c r="Z449" s="1" t="e">
        <f t="shared" si="133"/>
        <v>#REF!</v>
      </c>
      <c r="AA449" t="e">
        <f t="shared" si="134"/>
        <v>#REF!</v>
      </c>
      <c r="AB449"/>
      <c r="AC449" s="3">
        <f t="shared" si="149"/>
        <v>447</v>
      </c>
      <c r="AD449" s="1" t="e">
        <f t="shared" si="150"/>
        <v>#REF!</v>
      </c>
      <c r="AE449" s="1" t="e">
        <f t="shared" si="135"/>
        <v>#REF!</v>
      </c>
      <c r="AF449" s="1" t="e">
        <f t="shared" si="136"/>
        <v>#REF!</v>
      </c>
    </row>
    <row r="450" spans="3:32" ht="12.75">
      <c r="C450" s="3">
        <f t="shared" si="137"/>
        <v>448</v>
      </c>
      <c r="D450" s="1" t="e">
        <f>IF(#REF!="Ordinary",E449*(1+D$1/100),F450)</f>
        <v>#REF!</v>
      </c>
      <c r="E450" s="1" t="e">
        <f>IF(#REF!="Ordinary",D450-E$2,G450)</f>
        <v>#REF!</v>
      </c>
      <c r="F450" s="1" t="e">
        <f t="shared" si="151"/>
        <v>#REF!</v>
      </c>
      <c r="G450" s="1" t="e">
        <f t="shared" si="154"/>
        <v>#REF!</v>
      </c>
      <c r="I450" s="3">
        <f t="shared" si="138"/>
        <v>448</v>
      </c>
      <c r="J450" s="1" t="e">
        <f t="shared" si="139"/>
        <v>#REF!</v>
      </c>
      <c r="K450" s="1" t="e">
        <f t="shared" si="140"/>
        <v>#REF!</v>
      </c>
      <c r="L450"/>
      <c r="M450" s="3">
        <f t="shared" si="141"/>
        <v>448</v>
      </c>
      <c r="N450" s="1" t="e">
        <f t="shared" si="142"/>
        <v>#REF!</v>
      </c>
      <c r="O450" s="1" t="e">
        <f t="shared" si="143"/>
        <v>#REF!</v>
      </c>
      <c r="P450"/>
      <c r="Q450" s="3">
        <f t="shared" si="144"/>
        <v>448</v>
      </c>
      <c r="R450" s="3">
        <f t="shared" si="145"/>
        <v>448</v>
      </c>
      <c r="S450" s="1">
        <f t="shared" si="152"/>
        <v>1370151.3754614508</v>
      </c>
      <c r="T450" s="1">
        <f t="shared" si="153"/>
        <v>5708.964064422711</v>
      </c>
      <c r="U450" s="1">
        <f t="shared" si="146"/>
        <v>1375860.3395258733</v>
      </c>
      <c r="X450" s="3">
        <f t="shared" si="147"/>
        <v>448</v>
      </c>
      <c r="Y450" s="1" t="e">
        <f t="shared" si="148"/>
        <v>#REF!</v>
      </c>
      <c r="Z450" s="1" t="e">
        <f t="shared" si="133"/>
        <v>#REF!</v>
      </c>
      <c r="AA450" t="e">
        <f t="shared" si="134"/>
        <v>#REF!</v>
      </c>
      <c r="AB450"/>
      <c r="AC450" s="3">
        <f t="shared" si="149"/>
        <v>448</v>
      </c>
      <c r="AD450" s="1" t="e">
        <f t="shared" si="150"/>
        <v>#REF!</v>
      </c>
      <c r="AE450" s="1" t="e">
        <f t="shared" si="135"/>
        <v>#REF!</v>
      </c>
      <c r="AF450" s="1" t="e">
        <f t="shared" si="136"/>
        <v>#REF!</v>
      </c>
    </row>
    <row r="451" spans="3:32" ht="12.75">
      <c r="C451" s="3">
        <f t="shared" si="137"/>
        <v>449</v>
      </c>
      <c r="D451" s="1" t="e">
        <f>IF(#REF!="Ordinary",E450*(1+D$1/100),F451)</f>
        <v>#REF!</v>
      </c>
      <c r="E451" s="1" t="e">
        <f>IF(#REF!="Ordinary",D451-E$2,G451)</f>
        <v>#REF!</v>
      </c>
      <c r="F451" s="1" t="e">
        <f t="shared" si="151"/>
        <v>#REF!</v>
      </c>
      <c r="G451" s="1" t="e">
        <f t="shared" si="154"/>
        <v>#REF!</v>
      </c>
      <c r="I451" s="3">
        <f t="shared" si="138"/>
        <v>449</v>
      </c>
      <c r="J451" s="1" t="e">
        <f t="shared" si="139"/>
        <v>#REF!</v>
      </c>
      <c r="K451" s="1" t="e">
        <f t="shared" si="140"/>
        <v>#REF!</v>
      </c>
      <c r="L451"/>
      <c r="M451" s="3">
        <f t="shared" si="141"/>
        <v>449</v>
      </c>
      <c r="N451" s="1" t="e">
        <f t="shared" si="142"/>
        <v>#REF!</v>
      </c>
      <c r="O451" s="1" t="e">
        <f t="shared" si="143"/>
        <v>#REF!</v>
      </c>
      <c r="P451"/>
      <c r="Q451" s="3">
        <f t="shared" si="144"/>
        <v>449</v>
      </c>
      <c r="R451" s="3">
        <f t="shared" si="145"/>
        <v>449</v>
      </c>
      <c r="S451" s="1">
        <f t="shared" si="152"/>
        <v>1376860.3395258733</v>
      </c>
      <c r="T451" s="1">
        <f t="shared" si="153"/>
        <v>5736.918081357805</v>
      </c>
      <c r="U451" s="1">
        <f t="shared" si="146"/>
        <v>1382597.2576072314</v>
      </c>
      <c r="X451" s="3">
        <f t="shared" si="147"/>
        <v>449</v>
      </c>
      <c r="Y451" s="1" t="e">
        <f t="shared" si="148"/>
        <v>#REF!</v>
      </c>
      <c r="Z451" s="1" t="e">
        <f aca="true" t="shared" si="155" ref="Z451:Z482">ROUND(Y$2*AA451,2)</f>
        <v>#REF!</v>
      </c>
      <c r="AA451" t="e">
        <f aca="true" t="shared" si="156" ref="AA451:AA482">IF(X$1="","",(1-(1+Y$2)^(X451-X$1))/(1-(1+Y$2)^(-X$1))*Z$1)</f>
        <v>#REF!</v>
      </c>
      <c r="AB451"/>
      <c r="AC451" s="3">
        <f t="shared" si="149"/>
        <v>449</v>
      </c>
      <c r="AD451" s="1" t="e">
        <f t="shared" si="150"/>
        <v>#REF!</v>
      </c>
      <c r="AE451" s="1" t="e">
        <f aca="true" t="shared" si="157" ref="AE451:AE482">ROUND(AE$2*AF451,2)</f>
        <v>#REF!</v>
      </c>
      <c r="AF451" s="1" t="e">
        <f aca="true" t="shared" si="158" ref="AF451:AF482">AF$1*(1-(1+AE$2)^(AC451-AC$1))/(1-(1+AE$2)^(-AC$1))</f>
        <v>#REF!</v>
      </c>
    </row>
    <row r="452" spans="3:32" ht="12.75">
      <c r="C452" s="3">
        <f aca="true" t="shared" si="159" ref="C452:C515">C451+1</f>
        <v>450</v>
      </c>
      <c r="D452" s="1" t="e">
        <f>IF(#REF!="Ordinary",E451*(1+D$1/100),F452)</f>
        <v>#REF!</v>
      </c>
      <c r="E452" s="1" t="e">
        <f>IF(#REF!="Ordinary",D452-E$2,G452)</f>
        <v>#REF!</v>
      </c>
      <c r="F452" s="1" t="e">
        <f t="shared" si="151"/>
        <v>#REF!</v>
      </c>
      <c r="G452" s="1" t="e">
        <f t="shared" si="154"/>
        <v>#REF!</v>
      </c>
      <c r="I452" s="3">
        <f aca="true" t="shared" si="160" ref="I452:I515">I451+1</f>
        <v>450</v>
      </c>
      <c r="J452" s="1" t="e">
        <f aca="true" t="shared" si="161" ref="J452:J482">K451</f>
        <v>#REF!</v>
      </c>
      <c r="K452" s="1" t="e">
        <f aca="true" t="shared" si="162" ref="K452:K482">K$2*(1+J$1)^I452</f>
        <v>#REF!</v>
      </c>
      <c r="L452"/>
      <c r="M452" s="3">
        <f aca="true" t="shared" si="163" ref="M452:M515">M451+1</f>
        <v>450</v>
      </c>
      <c r="N452" s="1" t="e">
        <f aca="true" t="shared" si="164" ref="N452:N482">O451</f>
        <v>#REF!</v>
      </c>
      <c r="O452" s="1" t="e">
        <f aca="true" t="shared" si="165" ref="O452:O482">O$2*(1+N$1)^M452</f>
        <v>#REF!</v>
      </c>
      <c r="P452"/>
      <c r="Q452" s="3">
        <f aca="true" t="shared" si="166" ref="Q452:Q515">Q451+1</f>
        <v>450</v>
      </c>
      <c r="R452" s="3">
        <f aca="true" t="shared" si="167" ref="R452:R482">IF(A$5=1,Q452*12,IF(A$5=2,Q452*6,IF(A$5=4,Q452*3,Q452)))</f>
        <v>450</v>
      </c>
      <c r="S452" s="1">
        <f t="shared" si="152"/>
        <v>1383597.2576072314</v>
      </c>
      <c r="T452" s="1">
        <f t="shared" si="153"/>
        <v>5764.988573363464</v>
      </c>
      <c r="U452" s="1">
        <f aca="true" t="shared" si="168" ref="U452:U482">T$1*(1+S$2)^Q452+S$1*(((1+S$2)^(Q452+1)-(1+S$2))/S$2)</f>
        <v>1389362.246180595</v>
      </c>
      <c r="X452" s="3">
        <f aca="true" t="shared" si="169" ref="X452:X515">X451+1</f>
        <v>450</v>
      </c>
      <c r="Y452" s="1" t="e">
        <f aca="true" t="shared" si="170" ref="Y452:Y515">Y451</f>
        <v>#REF!</v>
      </c>
      <c r="Z452" s="1" t="e">
        <f t="shared" si="155"/>
        <v>#REF!</v>
      </c>
      <c r="AA452" t="e">
        <f t="shared" si="156"/>
        <v>#REF!</v>
      </c>
      <c r="AB452"/>
      <c r="AC452" s="3">
        <f aca="true" t="shared" si="171" ref="AC452:AC515">AC451+1</f>
        <v>450</v>
      </c>
      <c r="AD452" s="1" t="e">
        <f aca="true" t="shared" si="172" ref="AD452:AD515">AD451</f>
        <v>#REF!</v>
      </c>
      <c r="AE452" s="1" t="e">
        <f t="shared" si="157"/>
        <v>#REF!</v>
      </c>
      <c r="AF452" s="1" t="e">
        <f t="shared" si="158"/>
        <v>#REF!</v>
      </c>
    </row>
    <row r="453" spans="3:32" ht="12.75">
      <c r="C453" s="3">
        <f t="shared" si="159"/>
        <v>451</v>
      </c>
      <c r="D453" s="1" t="e">
        <f>IF(#REF!="Ordinary",E452*(1+D$1/100),F453)</f>
        <v>#REF!</v>
      </c>
      <c r="E453" s="1" t="e">
        <f>IF(#REF!="Ordinary",D453-E$2,G453)</f>
        <v>#REF!</v>
      </c>
      <c r="F453" s="1" t="e">
        <f aca="true" t="shared" si="173" ref="F453:F482">G452*(1+F$1/100)</f>
        <v>#REF!</v>
      </c>
      <c r="G453" s="1" t="e">
        <f t="shared" si="154"/>
        <v>#REF!</v>
      </c>
      <c r="I453" s="3">
        <f t="shared" si="160"/>
        <v>451</v>
      </c>
      <c r="J453" s="1" t="e">
        <f t="shared" si="161"/>
        <v>#REF!</v>
      </c>
      <c r="K453" s="1" t="e">
        <f t="shared" si="162"/>
        <v>#REF!</v>
      </c>
      <c r="L453"/>
      <c r="M453" s="3">
        <f t="shared" si="163"/>
        <v>451</v>
      </c>
      <c r="N453" s="1" t="e">
        <f t="shared" si="164"/>
        <v>#REF!</v>
      </c>
      <c r="O453" s="1" t="e">
        <f t="shared" si="165"/>
        <v>#REF!</v>
      </c>
      <c r="P453"/>
      <c r="Q453" s="3">
        <f t="shared" si="166"/>
        <v>451</v>
      </c>
      <c r="R453" s="3">
        <f t="shared" si="167"/>
        <v>451</v>
      </c>
      <c r="S453" s="1">
        <f aca="true" t="shared" si="174" ref="S453:S482">S$1+U452</f>
        <v>1390362.246180595</v>
      </c>
      <c r="T453" s="1">
        <f aca="true" t="shared" si="175" ref="T453:T482">S$2*S453</f>
        <v>5793.176025752478</v>
      </c>
      <c r="U453" s="1">
        <f t="shared" si="168"/>
        <v>1396155.4222063473</v>
      </c>
      <c r="X453" s="3">
        <f t="shared" si="169"/>
        <v>451</v>
      </c>
      <c r="Y453" s="1" t="e">
        <f t="shared" si="170"/>
        <v>#REF!</v>
      </c>
      <c r="Z453" s="1" t="e">
        <f t="shared" si="155"/>
        <v>#REF!</v>
      </c>
      <c r="AA453" t="e">
        <f t="shared" si="156"/>
        <v>#REF!</v>
      </c>
      <c r="AB453"/>
      <c r="AC453" s="3">
        <f t="shared" si="171"/>
        <v>451</v>
      </c>
      <c r="AD453" s="1" t="e">
        <f t="shared" si="172"/>
        <v>#REF!</v>
      </c>
      <c r="AE453" s="1" t="e">
        <f t="shared" si="157"/>
        <v>#REF!</v>
      </c>
      <c r="AF453" s="1" t="e">
        <f t="shared" si="158"/>
        <v>#REF!</v>
      </c>
    </row>
    <row r="454" spans="3:32" ht="12.75">
      <c r="C454" s="3">
        <f t="shared" si="159"/>
        <v>452</v>
      </c>
      <c r="D454" s="1" t="e">
        <f>IF(#REF!="Ordinary",E453*(1+D$1/100),F454)</f>
        <v>#REF!</v>
      </c>
      <c r="E454" s="1" t="e">
        <f>IF(#REF!="Ordinary",D454-E$2,G454)</f>
        <v>#REF!</v>
      </c>
      <c r="F454" s="1" t="e">
        <f t="shared" si="173"/>
        <v>#REF!</v>
      </c>
      <c r="G454" s="1" t="e">
        <f t="shared" si="154"/>
        <v>#REF!</v>
      </c>
      <c r="I454" s="3">
        <f t="shared" si="160"/>
        <v>452</v>
      </c>
      <c r="J454" s="1" t="e">
        <f t="shared" si="161"/>
        <v>#REF!</v>
      </c>
      <c r="K454" s="1" t="e">
        <f t="shared" si="162"/>
        <v>#REF!</v>
      </c>
      <c r="L454"/>
      <c r="M454" s="3">
        <f t="shared" si="163"/>
        <v>452</v>
      </c>
      <c r="N454" s="1" t="e">
        <f t="shared" si="164"/>
        <v>#REF!</v>
      </c>
      <c r="O454" s="1" t="e">
        <f t="shared" si="165"/>
        <v>#REF!</v>
      </c>
      <c r="P454"/>
      <c r="Q454" s="3">
        <f t="shared" si="166"/>
        <v>452</v>
      </c>
      <c r="R454" s="3">
        <f t="shared" si="167"/>
        <v>452</v>
      </c>
      <c r="S454" s="1">
        <f t="shared" si="174"/>
        <v>1397155.4222063473</v>
      </c>
      <c r="T454" s="1">
        <f t="shared" si="175"/>
        <v>5821.480925859781</v>
      </c>
      <c r="U454" s="1">
        <f t="shared" si="168"/>
        <v>1402976.903132207</v>
      </c>
      <c r="X454" s="3">
        <f t="shared" si="169"/>
        <v>452</v>
      </c>
      <c r="Y454" s="1" t="e">
        <f t="shared" si="170"/>
        <v>#REF!</v>
      </c>
      <c r="Z454" s="1" t="e">
        <f t="shared" si="155"/>
        <v>#REF!</v>
      </c>
      <c r="AA454" t="e">
        <f t="shared" si="156"/>
        <v>#REF!</v>
      </c>
      <c r="AB454"/>
      <c r="AC454" s="3">
        <f t="shared" si="171"/>
        <v>452</v>
      </c>
      <c r="AD454" s="1" t="e">
        <f t="shared" si="172"/>
        <v>#REF!</v>
      </c>
      <c r="AE454" s="1" t="e">
        <f t="shared" si="157"/>
        <v>#REF!</v>
      </c>
      <c r="AF454" s="1" t="e">
        <f t="shared" si="158"/>
        <v>#REF!</v>
      </c>
    </row>
    <row r="455" spans="3:32" ht="12.75">
      <c r="C455" s="3">
        <f t="shared" si="159"/>
        <v>453</v>
      </c>
      <c r="D455" s="1" t="e">
        <f>IF(#REF!="Ordinary",E454*(1+D$1/100),F455)</f>
        <v>#REF!</v>
      </c>
      <c r="E455" s="1" t="e">
        <f>IF(#REF!="Ordinary",D455-E$2,G455)</f>
        <v>#REF!</v>
      </c>
      <c r="F455" s="1" t="e">
        <f t="shared" si="173"/>
        <v>#REF!</v>
      </c>
      <c r="G455" s="1" t="e">
        <f t="shared" si="154"/>
        <v>#REF!</v>
      </c>
      <c r="I455" s="3">
        <f t="shared" si="160"/>
        <v>453</v>
      </c>
      <c r="J455" s="1" t="e">
        <f t="shared" si="161"/>
        <v>#REF!</v>
      </c>
      <c r="K455" s="1" t="e">
        <f t="shared" si="162"/>
        <v>#REF!</v>
      </c>
      <c r="L455"/>
      <c r="M455" s="3">
        <f t="shared" si="163"/>
        <v>453</v>
      </c>
      <c r="N455" s="1" t="e">
        <f t="shared" si="164"/>
        <v>#REF!</v>
      </c>
      <c r="O455" s="1" t="e">
        <f t="shared" si="165"/>
        <v>#REF!</v>
      </c>
      <c r="P455"/>
      <c r="Q455" s="3">
        <f t="shared" si="166"/>
        <v>453</v>
      </c>
      <c r="R455" s="3">
        <f t="shared" si="167"/>
        <v>453</v>
      </c>
      <c r="S455" s="1">
        <f t="shared" si="174"/>
        <v>1403976.903132207</v>
      </c>
      <c r="T455" s="1">
        <f t="shared" si="175"/>
        <v>5849.903763050863</v>
      </c>
      <c r="U455" s="1">
        <f t="shared" si="168"/>
        <v>1409826.806895258</v>
      </c>
      <c r="X455" s="3">
        <f t="shared" si="169"/>
        <v>453</v>
      </c>
      <c r="Y455" s="1" t="e">
        <f t="shared" si="170"/>
        <v>#REF!</v>
      </c>
      <c r="Z455" s="1" t="e">
        <f t="shared" si="155"/>
        <v>#REF!</v>
      </c>
      <c r="AA455" t="e">
        <f t="shared" si="156"/>
        <v>#REF!</v>
      </c>
      <c r="AB455"/>
      <c r="AC455" s="3">
        <f t="shared" si="171"/>
        <v>453</v>
      </c>
      <c r="AD455" s="1" t="e">
        <f t="shared" si="172"/>
        <v>#REF!</v>
      </c>
      <c r="AE455" s="1" t="e">
        <f t="shared" si="157"/>
        <v>#REF!</v>
      </c>
      <c r="AF455" s="1" t="e">
        <f t="shared" si="158"/>
        <v>#REF!</v>
      </c>
    </row>
    <row r="456" spans="3:32" ht="12.75">
      <c r="C456" s="3">
        <f t="shared" si="159"/>
        <v>454</v>
      </c>
      <c r="D456" s="1" t="e">
        <f>IF(#REF!="Ordinary",E455*(1+D$1/100),F456)</f>
        <v>#REF!</v>
      </c>
      <c r="E456" s="1" t="e">
        <f>IF(#REF!="Ordinary",D456-E$2,G456)</f>
        <v>#REF!</v>
      </c>
      <c r="F456" s="1" t="e">
        <f t="shared" si="173"/>
        <v>#REF!</v>
      </c>
      <c r="G456" s="1" t="e">
        <f t="shared" si="154"/>
        <v>#REF!</v>
      </c>
      <c r="I456" s="3">
        <f t="shared" si="160"/>
        <v>454</v>
      </c>
      <c r="J456" s="1" t="e">
        <f t="shared" si="161"/>
        <v>#REF!</v>
      </c>
      <c r="K456" s="1" t="e">
        <f t="shared" si="162"/>
        <v>#REF!</v>
      </c>
      <c r="L456"/>
      <c r="M456" s="3">
        <f t="shared" si="163"/>
        <v>454</v>
      </c>
      <c r="N456" s="1" t="e">
        <f t="shared" si="164"/>
        <v>#REF!</v>
      </c>
      <c r="O456" s="1" t="e">
        <f t="shared" si="165"/>
        <v>#REF!</v>
      </c>
      <c r="P456"/>
      <c r="Q456" s="3">
        <f t="shared" si="166"/>
        <v>454</v>
      </c>
      <c r="R456" s="3">
        <f t="shared" si="167"/>
        <v>454</v>
      </c>
      <c r="S456" s="1">
        <f t="shared" si="174"/>
        <v>1410826.806895258</v>
      </c>
      <c r="T456" s="1">
        <f t="shared" si="175"/>
        <v>5878.445028730242</v>
      </c>
      <c r="U456" s="1">
        <f t="shared" si="168"/>
        <v>1416705.2519239883</v>
      </c>
      <c r="X456" s="3">
        <f t="shared" si="169"/>
        <v>454</v>
      </c>
      <c r="Y456" s="1" t="e">
        <f t="shared" si="170"/>
        <v>#REF!</v>
      </c>
      <c r="Z456" s="1" t="e">
        <f t="shared" si="155"/>
        <v>#REF!</v>
      </c>
      <c r="AA456" t="e">
        <f t="shared" si="156"/>
        <v>#REF!</v>
      </c>
      <c r="AB456"/>
      <c r="AC456" s="3">
        <f t="shared" si="171"/>
        <v>454</v>
      </c>
      <c r="AD456" s="1" t="e">
        <f t="shared" si="172"/>
        <v>#REF!</v>
      </c>
      <c r="AE456" s="1" t="e">
        <f t="shared" si="157"/>
        <v>#REF!</v>
      </c>
      <c r="AF456" s="1" t="e">
        <f t="shared" si="158"/>
        <v>#REF!</v>
      </c>
    </row>
    <row r="457" spans="3:32" ht="12.75">
      <c r="C457" s="3">
        <f t="shared" si="159"/>
        <v>455</v>
      </c>
      <c r="D457" s="1" t="e">
        <f>IF(#REF!="Ordinary",E456*(1+D$1/100),F457)</f>
        <v>#REF!</v>
      </c>
      <c r="E457" s="1" t="e">
        <f>IF(#REF!="Ordinary",D457-E$2,G457)</f>
        <v>#REF!</v>
      </c>
      <c r="F457" s="1" t="e">
        <f t="shared" si="173"/>
        <v>#REF!</v>
      </c>
      <c r="G457" s="1" t="e">
        <f t="shared" si="154"/>
        <v>#REF!</v>
      </c>
      <c r="I457" s="3">
        <f t="shared" si="160"/>
        <v>455</v>
      </c>
      <c r="J457" s="1" t="e">
        <f t="shared" si="161"/>
        <v>#REF!</v>
      </c>
      <c r="K457" s="1" t="e">
        <f t="shared" si="162"/>
        <v>#REF!</v>
      </c>
      <c r="L457"/>
      <c r="M457" s="3">
        <f t="shared" si="163"/>
        <v>455</v>
      </c>
      <c r="N457" s="1" t="e">
        <f t="shared" si="164"/>
        <v>#REF!</v>
      </c>
      <c r="O457" s="1" t="e">
        <f t="shared" si="165"/>
        <v>#REF!</v>
      </c>
      <c r="P457"/>
      <c r="Q457" s="3">
        <f t="shared" si="166"/>
        <v>455</v>
      </c>
      <c r="R457" s="3">
        <f t="shared" si="167"/>
        <v>455</v>
      </c>
      <c r="S457" s="1">
        <f t="shared" si="174"/>
        <v>1417705.2519239883</v>
      </c>
      <c r="T457" s="1">
        <f t="shared" si="175"/>
        <v>5907.105216349952</v>
      </c>
      <c r="U457" s="1">
        <f t="shared" si="168"/>
        <v>1423612.3571403383</v>
      </c>
      <c r="X457" s="3">
        <f t="shared" si="169"/>
        <v>455</v>
      </c>
      <c r="Y457" s="1" t="e">
        <f t="shared" si="170"/>
        <v>#REF!</v>
      </c>
      <c r="Z457" s="1" t="e">
        <f t="shared" si="155"/>
        <v>#REF!</v>
      </c>
      <c r="AA457" t="e">
        <f t="shared" si="156"/>
        <v>#REF!</v>
      </c>
      <c r="AB457"/>
      <c r="AC457" s="3">
        <f t="shared" si="171"/>
        <v>455</v>
      </c>
      <c r="AD457" s="1" t="e">
        <f t="shared" si="172"/>
        <v>#REF!</v>
      </c>
      <c r="AE457" s="1" t="e">
        <f t="shared" si="157"/>
        <v>#REF!</v>
      </c>
      <c r="AF457" s="1" t="e">
        <f t="shared" si="158"/>
        <v>#REF!</v>
      </c>
    </row>
    <row r="458" spans="3:32" ht="12.75">
      <c r="C458" s="3">
        <f t="shared" si="159"/>
        <v>456</v>
      </c>
      <c r="D458" s="1" t="e">
        <f>IF(#REF!="Ordinary",E457*(1+D$1/100),F458)</f>
        <v>#REF!</v>
      </c>
      <c r="E458" s="1" t="e">
        <f>IF(#REF!="Ordinary",D458-E$2,G458)</f>
        <v>#REF!</v>
      </c>
      <c r="F458" s="1" t="e">
        <f t="shared" si="173"/>
        <v>#REF!</v>
      </c>
      <c r="G458" s="1" t="e">
        <f t="shared" si="154"/>
        <v>#REF!</v>
      </c>
      <c r="I458" s="3">
        <f t="shared" si="160"/>
        <v>456</v>
      </c>
      <c r="J458" s="1" t="e">
        <f t="shared" si="161"/>
        <v>#REF!</v>
      </c>
      <c r="K458" s="1" t="e">
        <f t="shared" si="162"/>
        <v>#REF!</v>
      </c>
      <c r="L458"/>
      <c r="M458" s="3">
        <f t="shared" si="163"/>
        <v>456</v>
      </c>
      <c r="N458" s="1" t="e">
        <f t="shared" si="164"/>
        <v>#REF!</v>
      </c>
      <c r="O458" s="1" t="e">
        <f t="shared" si="165"/>
        <v>#REF!</v>
      </c>
      <c r="P458"/>
      <c r="Q458" s="3">
        <f t="shared" si="166"/>
        <v>456</v>
      </c>
      <c r="R458" s="3">
        <f t="shared" si="167"/>
        <v>456</v>
      </c>
      <c r="S458" s="1">
        <f t="shared" si="174"/>
        <v>1424612.3571403383</v>
      </c>
      <c r="T458" s="1">
        <f t="shared" si="175"/>
        <v>5935.884821418076</v>
      </c>
      <c r="U458" s="1">
        <f t="shared" si="168"/>
        <v>1430548.2419617563</v>
      </c>
      <c r="X458" s="3">
        <f t="shared" si="169"/>
        <v>456</v>
      </c>
      <c r="Y458" s="1" t="e">
        <f t="shared" si="170"/>
        <v>#REF!</v>
      </c>
      <c r="Z458" s="1" t="e">
        <f t="shared" si="155"/>
        <v>#REF!</v>
      </c>
      <c r="AA458" t="e">
        <f t="shared" si="156"/>
        <v>#REF!</v>
      </c>
      <c r="AB458"/>
      <c r="AC458" s="3">
        <f t="shared" si="171"/>
        <v>456</v>
      </c>
      <c r="AD458" s="1" t="e">
        <f t="shared" si="172"/>
        <v>#REF!</v>
      </c>
      <c r="AE458" s="1" t="e">
        <f t="shared" si="157"/>
        <v>#REF!</v>
      </c>
      <c r="AF458" s="1" t="e">
        <f t="shared" si="158"/>
        <v>#REF!</v>
      </c>
    </row>
    <row r="459" spans="3:32" ht="12.75">
      <c r="C459" s="3">
        <f t="shared" si="159"/>
        <v>457</v>
      </c>
      <c r="D459" s="1" t="e">
        <f>IF(#REF!="Ordinary",E458*(1+D$1/100),F459)</f>
        <v>#REF!</v>
      </c>
      <c r="E459" s="1" t="e">
        <f>IF(#REF!="Ordinary",D459-E$2,G459)</f>
        <v>#REF!</v>
      </c>
      <c r="F459" s="1" t="e">
        <f t="shared" si="173"/>
        <v>#REF!</v>
      </c>
      <c r="G459" s="1" t="e">
        <f t="shared" si="154"/>
        <v>#REF!</v>
      </c>
      <c r="I459" s="3">
        <f t="shared" si="160"/>
        <v>457</v>
      </c>
      <c r="J459" s="1" t="e">
        <f t="shared" si="161"/>
        <v>#REF!</v>
      </c>
      <c r="K459" s="1" t="e">
        <f t="shared" si="162"/>
        <v>#REF!</v>
      </c>
      <c r="L459"/>
      <c r="M459" s="3">
        <f t="shared" si="163"/>
        <v>457</v>
      </c>
      <c r="N459" s="1" t="e">
        <f t="shared" si="164"/>
        <v>#REF!</v>
      </c>
      <c r="O459" s="1" t="e">
        <f t="shared" si="165"/>
        <v>#REF!</v>
      </c>
      <c r="P459"/>
      <c r="Q459" s="3">
        <f t="shared" si="166"/>
        <v>457</v>
      </c>
      <c r="R459" s="3">
        <f t="shared" si="167"/>
        <v>457</v>
      </c>
      <c r="S459" s="1">
        <f t="shared" si="174"/>
        <v>1431548.2419617563</v>
      </c>
      <c r="T459" s="1">
        <f t="shared" si="175"/>
        <v>5964.784341507318</v>
      </c>
      <c r="U459" s="1">
        <f t="shared" si="168"/>
        <v>1437513.0263032638</v>
      </c>
      <c r="X459" s="3">
        <f t="shared" si="169"/>
        <v>457</v>
      </c>
      <c r="Y459" s="1" t="e">
        <f t="shared" si="170"/>
        <v>#REF!</v>
      </c>
      <c r="Z459" s="1" t="e">
        <f t="shared" si="155"/>
        <v>#REF!</v>
      </c>
      <c r="AA459" t="e">
        <f t="shared" si="156"/>
        <v>#REF!</v>
      </c>
      <c r="AB459"/>
      <c r="AC459" s="3">
        <f t="shared" si="171"/>
        <v>457</v>
      </c>
      <c r="AD459" s="1" t="e">
        <f t="shared" si="172"/>
        <v>#REF!</v>
      </c>
      <c r="AE459" s="1" t="e">
        <f t="shared" si="157"/>
        <v>#REF!</v>
      </c>
      <c r="AF459" s="1" t="e">
        <f t="shared" si="158"/>
        <v>#REF!</v>
      </c>
    </row>
    <row r="460" spans="3:32" ht="12.75">
      <c r="C460" s="3">
        <f t="shared" si="159"/>
        <v>458</v>
      </c>
      <c r="D460" s="1" t="e">
        <f>IF(#REF!="Ordinary",E459*(1+D$1/100),F460)</f>
        <v>#REF!</v>
      </c>
      <c r="E460" s="1" t="e">
        <f>IF(#REF!="Ordinary",D460-E$2,G460)</f>
        <v>#REF!</v>
      </c>
      <c r="F460" s="1" t="e">
        <f t="shared" si="173"/>
        <v>#REF!</v>
      </c>
      <c r="G460" s="1" t="e">
        <f t="shared" si="154"/>
        <v>#REF!</v>
      </c>
      <c r="I460" s="3">
        <f t="shared" si="160"/>
        <v>458</v>
      </c>
      <c r="J460" s="1" t="e">
        <f t="shared" si="161"/>
        <v>#REF!</v>
      </c>
      <c r="K460" s="1" t="e">
        <f t="shared" si="162"/>
        <v>#REF!</v>
      </c>
      <c r="L460"/>
      <c r="M460" s="3">
        <f t="shared" si="163"/>
        <v>458</v>
      </c>
      <c r="N460" s="1" t="e">
        <f t="shared" si="164"/>
        <v>#REF!</v>
      </c>
      <c r="O460" s="1" t="e">
        <f t="shared" si="165"/>
        <v>#REF!</v>
      </c>
      <c r="P460"/>
      <c r="Q460" s="3">
        <f t="shared" si="166"/>
        <v>458</v>
      </c>
      <c r="R460" s="3">
        <f t="shared" si="167"/>
        <v>458</v>
      </c>
      <c r="S460" s="1">
        <f t="shared" si="174"/>
        <v>1438513.0263032638</v>
      </c>
      <c r="T460" s="1">
        <f t="shared" si="175"/>
        <v>5993.8042762636</v>
      </c>
      <c r="U460" s="1">
        <f t="shared" si="168"/>
        <v>1444506.830579527</v>
      </c>
      <c r="X460" s="3">
        <f t="shared" si="169"/>
        <v>458</v>
      </c>
      <c r="Y460" s="1" t="e">
        <f t="shared" si="170"/>
        <v>#REF!</v>
      </c>
      <c r="Z460" s="1" t="e">
        <f t="shared" si="155"/>
        <v>#REF!</v>
      </c>
      <c r="AA460" t="e">
        <f t="shared" si="156"/>
        <v>#REF!</v>
      </c>
      <c r="AB460"/>
      <c r="AC460" s="3">
        <f t="shared" si="171"/>
        <v>458</v>
      </c>
      <c r="AD460" s="1" t="e">
        <f t="shared" si="172"/>
        <v>#REF!</v>
      </c>
      <c r="AE460" s="1" t="e">
        <f t="shared" si="157"/>
        <v>#REF!</v>
      </c>
      <c r="AF460" s="1" t="e">
        <f t="shared" si="158"/>
        <v>#REF!</v>
      </c>
    </row>
    <row r="461" spans="3:32" ht="12.75">
      <c r="C461" s="3">
        <f t="shared" si="159"/>
        <v>459</v>
      </c>
      <c r="D461" s="1" t="e">
        <f>IF(#REF!="Ordinary",E460*(1+D$1/100),F461)</f>
        <v>#REF!</v>
      </c>
      <c r="E461" s="1" t="e">
        <f>IF(#REF!="Ordinary",D461-E$2,G461)</f>
        <v>#REF!</v>
      </c>
      <c r="F461" s="1" t="e">
        <f t="shared" si="173"/>
        <v>#REF!</v>
      </c>
      <c r="G461" s="1" t="e">
        <f aca="true" t="shared" si="176" ref="G461:G482">F461-G$2</f>
        <v>#REF!</v>
      </c>
      <c r="I461" s="3">
        <f t="shared" si="160"/>
        <v>459</v>
      </c>
      <c r="J461" s="1" t="e">
        <f t="shared" si="161"/>
        <v>#REF!</v>
      </c>
      <c r="K461" s="1" t="e">
        <f t="shared" si="162"/>
        <v>#REF!</v>
      </c>
      <c r="L461"/>
      <c r="M461" s="3">
        <f t="shared" si="163"/>
        <v>459</v>
      </c>
      <c r="N461" s="1" t="e">
        <f t="shared" si="164"/>
        <v>#REF!</v>
      </c>
      <c r="O461" s="1" t="e">
        <f t="shared" si="165"/>
        <v>#REF!</v>
      </c>
      <c r="P461"/>
      <c r="Q461" s="3">
        <f t="shared" si="166"/>
        <v>459</v>
      </c>
      <c r="R461" s="3">
        <f t="shared" si="167"/>
        <v>459</v>
      </c>
      <c r="S461" s="1">
        <f t="shared" si="174"/>
        <v>1445506.830579527</v>
      </c>
      <c r="T461" s="1">
        <f t="shared" si="175"/>
        <v>6022.945127414696</v>
      </c>
      <c r="U461" s="1">
        <f t="shared" si="168"/>
        <v>1451529.775706942</v>
      </c>
      <c r="X461" s="3">
        <f t="shared" si="169"/>
        <v>459</v>
      </c>
      <c r="Y461" s="1" t="e">
        <f t="shared" si="170"/>
        <v>#REF!</v>
      </c>
      <c r="Z461" s="1" t="e">
        <f t="shared" si="155"/>
        <v>#REF!</v>
      </c>
      <c r="AA461" t="e">
        <f t="shared" si="156"/>
        <v>#REF!</v>
      </c>
      <c r="AB461"/>
      <c r="AC461" s="3">
        <f t="shared" si="171"/>
        <v>459</v>
      </c>
      <c r="AD461" s="1" t="e">
        <f t="shared" si="172"/>
        <v>#REF!</v>
      </c>
      <c r="AE461" s="1" t="e">
        <f t="shared" si="157"/>
        <v>#REF!</v>
      </c>
      <c r="AF461" s="1" t="e">
        <f t="shared" si="158"/>
        <v>#REF!</v>
      </c>
    </row>
    <row r="462" spans="3:32" ht="12.75">
      <c r="C462" s="3">
        <f t="shared" si="159"/>
        <v>460</v>
      </c>
      <c r="D462" s="1" t="e">
        <f>IF(#REF!="Ordinary",E461*(1+D$1/100),F462)</f>
        <v>#REF!</v>
      </c>
      <c r="E462" s="1" t="e">
        <f>IF(#REF!="Ordinary",D462-E$2,G462)</f>
        <v>#REF!</v>
      </c>
      <c r="F462" s="1" t="e">
        <f t="shared" si="173"/>
        <v>#REF!</v>
      </c>
      <c r="G462" s="1" t="e">
        <f t="shared" si="176"/>
        <v>#REF!</v>
      </c>
      <c r="I462" s="3">
        <f t="shared" si="160"/>
        <v>460</v>
      </c>
      <c r="J462" s="1" t="e">
        <f t="shared" si="161"/>
        <v>#REF!</v>
      </c>
      <c r="K462" s="1" t="e">
        <f t="shared" si="162"/>
        <v>#REF!</v>
      </c>
      <c r="L462"/>
      <c r="M462" s="3">
        <f t="shared" si="163"/>
        <v>460</v>
      </c>
      <c r="N462" s="1" t="e">
        <f t="shared" si="164"/>
        <v>#REF!</v>
      </c>
      <c r="O462" s="1" t="e">
        <f t="shared" si="165"/>
        <v>#REF!</v>
      </c>
      <c r="P462"/>
      <c r="Q462" s="3">
        <f t="shared" si="166"/>
        <v>460</v>
      </c>
      <c r="R462" s="3">
        <f t="shared" si="167"/>
        <v>460</v>
      </c>
      <c r="S462" s="1">
        <f t="shared" si="174"/>
        <v>1452529.775706942</v>
      </c>
      <c r="T462" s="1">
        <f t="shared" si="175"/>
        <v>6052.2073987789245</v>
      </c>
      <c r="U462" s="1">
        <f t="shared" si="168"/>
        <v>1458581.9831057207</v>
      </c>
      <c r="X462" s="3">
        <f t="shared" si="169"/>
        <v>460</v>
      </c>
      <c r="Y462" s="1" t="e">
        <f t="shared" si="170"/>
        <v>#REF!</v>
      </c>
      <c r="Z462" s="1" t="e">
        <f t="shared" si="155"/>
        <v>#REF!</v>
      </c>
      <c r="AA462" t="e">
        <f t="shared" si="156"/>
        <v>#REF!</v>
      </c>
      <c r="AB462"/>
      <c r="AC462" s="3">
        <f t="shared" si="171"/>
        <v>460</v>
      </c>
      <c r="AD462" s="1" t="e">
        <f t="shared" si="172"/>
        <v>#REF!</v>
      </c>
      <c r="AE462" s="1" t="e">
        <f t="shared" si="157"/>
        <v>#REF!</v>
      </c>
      <c r="AF462" s="1" t="e">
        <f t="shared" si="158"/>
        <v>#REF!</v>
      </c>
    </row>
    <row r="463" spans="3:32" ht="12.75">
      <c r="C463" s="3">
        <f t="shared" si="159"/>
        <v>461</v>
      </c>
      <c r="D463" s="1" t="e">
        <f>IF(#REF!="Ordinary",E462*(1+D$1/100),F463)</f>
        <v>#REF!</v>
      </c>
      <c r="E463" s="1" t="e">
        <f>IF(#REF!="Ordinary",D463-E$2,G463)</f>
        <v>#REF!</v>
      </c>
      <c r="F463" s="1" t="e">
        <f t="shared" si="173"/>
        <v>#REF!</v>
      </c>
      <c r="G463" s="1" t="e">
        <f t="shared" si="176"/>
        <v>#REF!</v>
      </c>
      <c r="I463" s="3">
        <f t="shared" si="160"/>
        <v>461</v>
      </c>
      <c r="J463" s="1" t="e">
        <f t="shared" si="161"/>
        <v>#REF!</v>
      </c>
      <c r="K463" s="1" t="e">
        <f t="shared" si="162"/>
        <v>#REF!</v>
      </c>
      <c r="L463"/>
      <c r="M463" s="3">
        <f t="shared" si="163"/>
        <v>461</v>
      </c>
      <c r="N463" s="1" t="e">
        <f t="shared" si="164"/>
        <v>#REF!</v>
      </c>
      <c r="O463" s="1" t="e">
        <f t="shared" si="165"/>
        <v>#REF!</v>
      </c>
      <c r="P463"/>
      <c r="Q463" s="3">
        <f t="shared" si="166"/>
        <v>461</v>
      </c>
      <c r="R463" s="3">
        <f t="shared" si="167"/>
        <v>461</v>
      </c>
      <c r="S463" s="1">
        <f t="shared" si="174"/>
        <v>1459581.9831057207</v>
      </c>
      <c r="T463" s="1">
        <f t="shared" si="175"/>
        <v>6081.591596273836</v>
      </c>
      <c r="U463" s="1">
        <f t="shared" si="168"/>
        <v>1465663.574701995</v>
      </c>
      <c r="X463" s="3">
        <f t="shared" si="169"/>
        <v>461</v>
      </c>
      <c r="Y463" s="1" t="e">
        <f t="shared" si="170"/>
        <v>#REF!</v>
      </c>
      <c r="Z463" s="1" t="e">
        <f t="shared" si="155"/>
        <v>#REF!</v>
      </c>
      <c r="AA463" t="e">
        <f t="shared" si="156"/>
        <v>#REF!</v>
      </c>
      <c r="AB463"/>
      <c r="AC463" s="3">
        <f t="shared" si="171"/>
        <v>461</v>
      </c>
      <c r="AD463" s="1" t="e">
        <f t="shared" si="172"/>
        <v>#REF!</v>
      </c>
      <c r="AE463" s="1" t="e">
        <f t="shared" si="157"/>
        <v>#REF!</v>
      </c>
      <c r="AF463" s="1" t="e">
        <f t="shared" si="158"/>
        <v>#REF!</v>
      </c>
    </row>
    <row r="464" spans="3:32" ht="12.75">
      <c r="C464" s="3">
        <f t="shared" si="159"/>
        <v>462</v>
      </c>
      <c r="D464" s="1" t="e">
        <f>IF(#REF!="Ordinary",E463*(1+D$1/100),F464)</f>
        <v>#REF!</v>
      </c>
      <c r="E464" s="1" t="e">
        <f>IF(#REF!="Ordinary",D464-E$2,G464)</f>
        <v>#REF!</v>
      </c>
      <c r="F464" s="1" t="e">
        <f t="shared" si="173"/>
        <v>#REF!</v>
      </c>
      <c r="G464" s="1" t="e">
        <f t="shared" si="176"/>
        <v>#REF!</v>
      </c>
      <c r="I464" s="3">
        <f t="shared" si="160"/>
        <v>462</v>
      </c>
      <c r="J464" s="1" t="e">
        <f t="shared" si="161"/>
        <v>#REF!</v>
      </c>
      <c r="K464" s="1" t="e">
        <f t="shared" si="162"/>
        <v>#REF!</v>
      </c>
      <c r="L464"/>
      <c r="M464" s="3">
        <f t="shared" si="163"/>
        <v>462</v>
      </c>
      <c r="N464" s="1" t="e">
        <f t="shared" si="164"/>
        <v>#REF!</v>
      </c>
      <c r="O464" s="1" t="e">
        <f t="shared" si="165"/>
        <v>#REF!</v>
      </c>
      <c r="P464"/>
      <c r="Q464" s="3">
        <f t="shared" si="166"/>
        <v>462</v>
      </c>
      <c r="R464" s="3">
        <f t="shared" si="167"/>
        <v>462</v>
      </c>
      <c r="S464" s="1">
        <f t="shared" si="174"/>
        <v>1466663.574701995</v>
      </c>
      <c r="T464" s="1">
        <f t="shared" si="175"/>
        <v>6111.098227924978</v>
      </c>
      <c r="U464" s="1">
        <f t="shared" si="168"/>
        <v>1472774.6729299203</v>
      </c>
      <c r="X464" s="3">
        <f t="shared" si="169"/>
        <v>462</v>
      </c>
      <c r="Y464" s="1" t="e">
        <f t="shared" si="170"/>
        <v>#REF!</v>
      </c>
      <c r="Z464" s="1" t="e">
        <f t="shared" si="155"/>
        <v>#REF!</v>
      </c>
      <c r="AA464" t="e">
        <f t="shared" si="156"/>
        <v>#REF!</v>
      </c>
      <c r="AB464"/>
      <c r="AC464" s="3">
        <f t="shared" si="171"/>
        <v>462</v>
      </c>
      <c r="AD464" s="1" t="e">
        <f t="shared" si="172"/>
        <v>#REF!</v>
      </c>
      <c r="AE464" s="1" t="e">
        <f t="shared" si="157"/>
        <v>#REF!</v>
      </c>
      <c r="AF464" s="1" t="e">
        <f t="shared" si="158"/>
        <v>#REF!</v>
      </c>
    </row>
    <row r="465" spans="3:32" ht="12.75">
      <c r="C465" s="3">
        <f t="shared" si="159"/>
        <v>463</v>
      </c>
      <c r="D465" s="1" t="e">
        <f>IF(#REF!="Ordinary",E464*(1+D$1/100),F465)</f>
        <v>#REF!</v>
      </c>
      <c r="E465" s="1" t="e">
        <f>IF(#REF!="Ordinary",D465-E$2,G465)</f>
        <v>#REF!</v>
      </c>
      <c r="F465" s="1" t="e">
        <f t="shared" si="173"/>
        <v>#REF!</v>
      </c>
      <c r="G465" s="1" t="e">
        <f t="shared" si="176"/>
        <v>#REF!</v>
      </c>
      <c r="I465" s="3">
        <f t="shared" si="160"/>
        <v>463</v>
      </c>
      <c r="J465" s="1" t="e">
        <f t="shared" si="161"/>
        <v>#REF!</v>
      </c>
      <c r="K465" s="1" t="e">
        <f t="shared" si="162"/>
        <v>#REF!</v>
      </c>
      <c r="L465"/>
      <c r="M465" s="3">
        <f t="shared" si="163"/>
        <v>463</v>
      </c>
      <c r="N465" s="1" t="e">
        <f t="shared" si="164"/>
        <v>#REF!</v>
      </c>
      <c r="O465" s="1" t="e">
        <f t="shared" si="165"/>
        <v>#REF!</v>
      </c>
      <c r="P465"/>
      <c r="Q465" s="3">
        <f t="shared" si="166"/>
        <v>463</v>
      </c>
      <c r="R465" s="3">
        <f t="shared" si="167"/>
        <v>463</v>
      </c>
      <c r="S465" s="1">
        <f t="shared" si="174"/>
        <v>1473774.6729299203</v>
      </c>
      <c r="T465" s="1">
        <f t="shared" si="175"/>
        <v>6140.727803874668</v>
      </c>
      <c r="U465" s="1">
        <f t="shared" si="168"/>
        <v>1479915.4007337948</v>
      </c>
      <c r="X465" s="3">
        <f t="shared" si="169"/>
        <v>463</v>
      </c>
      <c r="Y465" s="1" t="e">
        <f t="shared" si="170"/>
        <v>#REF!</v>
      </c>
      <c r="Z465" s="1" t="e">
        <f t="shared" si="155"/>
        <v>#REF!</v>
      </c>
      <c r="AA465" t="e">
        <f t="shared" si="156"/>
        <v>#REF!</v>
      </c>
      <c r="AB465"/>
      <c r="AC465" s="3">
        <f t="shared" si="171"/>
        <v>463</v>
      </c>
      <c r="AD465" s="1" t="e">
        <f t="shared" si="172"/>
        <v>#REF!</v>
      </c>
      <c r="AE465" s="1" t="e">
        <f t="shared" si="157"/>
        <v>#REF!</v>
      </c>
      <c r="AF465" s="1" t="e">
        <f t="shared" si="158"/>
        <v>#REF!</v>
      </c>
    </row>
    <row r="466" spans="3:32" ht="12.75">
      <c r="C466" s="3">
        <f t="shared" si="159"/>
        <v>464</v>
      </c>
      <c r="D466" s="1" t="e">
        <f>IF(#REF!="Ordinary",E465*(1+D$1/100),F466)</f>
        <v>#REF!</v>
      </c>
      <c r="E466" s="1" t="e">
        <f>IF(#REF!="Ordinary",D466-E$2,G466)</f>
        <v>#REF!</v>
      </c>
      <c r="F466" s="1" t="e">
        <f t="shared" si="173"/>
        <v>#REF!</v>
      </c>
      <c r="G466" s="1" t="e">
        <f t="shared" si="176"/>
        <v>#REF!</v>
      </c>
      <c r="I466" s="3">
        <f t="shared" si="160"/>
        <v>464</v>
      </c>
      <c r="J466" s="1" t="e">
        <f t="shared" si="161"/>
        <v>#REF!</v>
      </c>
      <c r="K466" s="1" t="e">
        <f t="shared" si="162"/>
        <v>#REF!</v>
      </c>
      <c r="L466"/>
      <c r="M466" s="3">
        <f t="shared" si="163"/>
        <v>464</v>
      </c>
      <c r="N466" s="1" t="e">
        <f t="shared" si="164"/>
        <v>#REF!</v>
      </c>
      <c r="O466" s="1" t="e">
        <f t="shared" si="165"/>
        <v>#REF!</v>
      </c>
      <c r="P466"/>
      <c r="Q466" s="3">
        <f t="shared" si="166"/>
        <v>464</v>
      </c>
      <c r="R466" s="3">
        <f t="shared" si="167"/>
        <v>464</v>
      </c>
      <c r="S466" s="1">
        <f t="shared" si="174"/>
        <v>1480915.4007337948</v>
      </c>
      <c r="T466" s="1">
        <f t="shared" si="175"/>
        <v>6170.480836390811</v>
      </c>
      <c r="U466" s="1">
        <f t="shared" si="168"/>
        <v>1487085.8815701855</v>
      </c>
      <c r="X466" s="3">
        <f t="shared" si="169"/>
        <v>464</v>
      </c>
      <c r="Y466" s="1" t="e">
        <f t="shared" si="170"/>
        <v>#REF!</v>
      </c>
      <c r="Z466" s="1" t="e">
        <f t="shared" si="155"/>
        <v>#REF!</v>
      </c>
      <c r="AA466" t="e">
        <f t="shared" si="156"/>
        <v>#REF!</v>
      </c>
      <c r="AB466"/>
      <c r="AC466" s="3">
        <f t="shared" si="171"/>
        <v>464</v>
      </c>
      <c r="AD466" s="1" t="e">
        <f t="shared" si="172"/>
        <v>#REF!</v>
      </c>
      <c r="AE466" s="1" t="e">
        <f t="shared" si="157"/>
        <v>#REF!</v>
      </c>
      <c r="AF466" s="1" t="e">
        <f t="shared" si="158"/>
        <v>#REF!</v>
      </c>
    </row>
    <row r="467" spans="3:32" ht="12.75">
      <c r="C467" s="3">
        <f t="shared" si="159"/>
        <v>465</v>
      </c>
      <c r="D467" s="1" t="e">
        <f>IF(#REF!="Ordinary",E466*(1+D$1/100),F467)</f>
        <v>#REF!</v>
      </c>
      <c r="E467" s="1" t="e">
        <f>IF(#REF!="Ordinary",D467-E$2,G467)</f>
        <v>#REF!</v>
      </c>
      <c r="F467" s="1" t="e">
        <f t="shared" si="173"/>
        <v>#REF!</v>
      </c>
      <c r="G467" s="1" t="e">
        <f t="shared" si="176"/>
        <v>#REF!</v>
      </c>
      <c r="I467" s="3">
        <f t="shared" si="160"/>
        <v>465</v>
      </c>
      <c r="J467" s="1" t="e">
        <f t="shared" si="161"/>
        <v>#REF!</v>
      </c>
      <c r="K467" s="1" t="e">
        <f t="shared" si="162"/>
        <v>#REF!</v>
      </c>
      <c r="L467"/>
      <c r="M467" s="3">
        <f t="shared" si="163"/>
        <v>465</v>
      </c>
      <c r="N467" s="1" t="e">
        <f t="shared" si="164"/>
        <v>#REF!</v>
      </c>
      <c r="O467" s="1" t="e">
        <f t="shared" si="165"/>
        <v>#REF!</v>
      </c>
      <c r="P467"/>
      <c r="Q467" s="3">
        <f t="shared" si="166"/>
        <v>465</v>
      </c>
      <c r="R467" s="3">
        <f t="shared" si="167"/>
        <v>465</v>
      </c>
      <c r="S467" s="1">
        <f t="shared" si="174"/>
        <v>1488085.8815701855</v>
      </c>
      <c r="T467" s="1">
        <f t="shared" si="175"/>
        <v>6200.357839875773</v>
      </c>
      <c r="U467" s="1">
        <f t="shared" si="168"/>
        <v>1494286.2394100607</v>
      </c>
      <c r="X467" s="3">
        <f t="shared" si="169"/>
        <v>465</v>
      </c>
      <c r="Y467" s="1" t="e">
        <f t="shared" si="170"/>
        <v>#REF!</v>
      </c>
      <c r="Z467" s="1" t="e">
        <f t="shared" si="155"/>
        <v>#REF!</v>
      </c>
      <c r="AA467" t="e">
        <f t="shared" si="156"/>
        <v>#REF!</v>
      </c>
      <c r="AB467"/>
      <c r="AC467" s="3">
        <f t="shared" si="171"/>
        <v>465</v>
      </c>
      <c r="AD467" s="1" t="e">
        <f t="shared" si="172"/>
        <v>#REF!</v>
      </c>
      <c r="AE467" s="1" t="e">
        <f t="shared" si="157"/>
        <v>#REF!</v>
      </c>
      <c r="AF467" s="1" t="e">
        <f t="shared" si="158"/>
        <v>#REF!</v>
      </c>
    </row>
    <row r="468" spans="3:32" ht="12.75">
      <c r="C468" s="3">
        <f t="shared" si="159"/>
        <v>466</v>
      </c>
      <c r="D468" s="1" t="e">
        <f>IF(#REF!="Ordinary",E467*(1+D$1/100),F468)</f>
        <v>#REF!</v>
      </c>
      <c r="E468" s="1" t="e">
        <f>IF(#REF!="Ordinary",D468-E$2,G468)</f>
        <v>#REF!</v>
      </c>
      <c r="F468" s="1" t="e">
        <f t="shared" si="173"/>
        <v>#REF!</v>
      </c>
      <c r="G468" s="1" t="e">
        <f t="shared" si="176"/>
        <v>#REF!</v>
      </c>
      <c r="I468" s="3">
        <f t="shared" si="160"/>
        <v>466</v>
      </c>
      <c r="J468" s="1" t="e">
        <f t="shared" si="161"/>
        <v>#REF!</v>
      </c>
      <c r="K468" s="1" t="e">
        <f t="shared" si="162"/>
        <v>#REF!</v>
      </c>
      <c r="L468"/>
      <c r="M468" s="3">
        <f t="shared" si="163"/>
        <v>466</v>
      </c>
      <c r="N468" s="1" t="e">
        <f t="shared" si="164"/>
        <v>#REF!</v>
      </c>
      <c r="O468" s="1" t="e">
        <f t="shared" si="165"/>
        <v>#REF!</v>
      </c>
      <c r="P468"/>
      <c r="Q468" s="3">
        <f t="shared" si="166"/>
        <v>466</v>
      </c>
      <c r="R468" s="3">
        <f t="shared" si="167"/>
        <v>466</v>
      </c>
      <c r="S468" s="1">
        <f t="shared" si="174"/>
        <v>1495286.2394100607</v>
      </c>
      <c r="T468" s="1">
        <f t="shared" si="175"/>
        <v>6230.359330875252</v>
      </c>
      <c r="U468" s="1">
        <f t="shared" si="168"/>
        <v>1501516.5987409367</v>
      </c>
      <c r="X468" s="3">
        <f t="shared" si="169"/>
        <v>466</v>
      </c>
      <c r="Y468" s="1" t="e">
        <f t="shared" si="170"/>
        <v>#REF!</v>
      </c>
      <c r="Z468" s="1" t="e">
        <f t="shared" si="155"/>
        <v>#REF!</v>
      </c>
      <c r="AA468" t="e">
        <f t="shared" si="156"/>
        <v>#REF!</v>
      </c>
      <c r="AB468"/>
      <c r="AC468" s="3">
        <f t="shared" si="171"/>
        <v>466</v>
      </c>
      <c r="AD468" s="1" t="e">
        <f t="shared" si="172"/>
        <v>#REF!</v>
      </c>
      <c r="AE468" s="1" t="e">
        <f t="shared" si="157"/>
        <v>#REF!</v>
      </c>
      <c r="AF468" s="1" t="e">
        <f t="shared" si="158"/>
        <v>#REF!</v>
      </c>
    </row>
    <row r="469" spans="3:32" ht="12.75">
      <c r="C469" s="3">
        <f t="shared" si="159"/>
        <v>467</v>
      </c>
      <c r="D469" s="1" t="e">
        <f>IF(#REF!="Ordinary",E468*(1+D$1/100),F469)</f>
        <v>#REF!</v>
      </c>
      <c r="E469" s="1" t="e">
        <f>IF(#REF!="Ordinary",D469-E$2,G469)</f>
        <v>#REF!</v>
      </c>
      <c r="F469" s="1" t="e">
        <f t="shared" si="173"/>
        <v>#REF!</v>
      </c>
      <c r="G469" s="1" t="e">
        <f t="shared" si="176"/>
        <v>#REF!</v>
      </c>
      <c r="I469" s="3">
        <f t="shared" si="160"/>
        <v>467</v>
      </c>
      <c r="J469" s="1" t="e">
        <f t="shared" si="161"/>
        <v>#REF!</v>
      </c>
      <c r="K469" s="1" t="e">
        <f t="shared" si="162"/>
        <v>#REF!</v>
      </c>
      <c r="L469"/>
      <c r="M469" s="3">
        <f t="shared" si="163"/>
        <v>467</v>
      </c>
      <c r="N469" s="1" t="e">
        <f t="shared" si="164"/>
        <v>#REF!</v>
      </c>
      <c r="O469" s="1" t="e">
        <f t="shared" si="165"/>
        <v>#REF!</v>
      </c>
      <c r="P469"/>
      <c r="Q469" s="3">
        <f t="shared" si="166"/>
        <v>467</v>
      </c>
      <c r="R469" s="3">
        <f t="shared" si="167"/>
        <v>467</v>
      </c>
      <c r="S469" s="1">
        <f t="shared" si="174"/>
        <v>1502516.5987409367</v>
      </c>
      <c r="T469" s="1">
        <f t="shared" si="175"/>
        <v>6260.485828087236</v>
      </c>
      <c r="U469" s="1">
        <f t="shared" si="168"/>
        <v>1508777.084569024</v>
      </c>
      <c r="X469" s="3">
        <f t="shared" si="169"/>
        <v>467</v>
      </c>
      <c r="Y469" s="1" t="e">
        <f t="shared" si="170"/>
        <v>#REF!</v>
      </c>
      <c r="Z469" s="1" t="e">
        <f t="shared" si="155"/>
        <v>#REF!</v>
      </c>
      <c r="AA469" t="e">
        <f t="shared" si="156"/>
        <v>#REF!</v>
      </c>
      <c r="AB469"/>
      <c r="AC469" s="3">
        <f t="shared" si="171"/>
        <v>467</v>
      </c>
      <c r="AD469" s="1" t="e">
        <f t="shared" si="172"/>
        <v>#REF!</v>
      </c>
      <c r="AE469" s="1" t="e">
        <f t="shared" si="157"/>
        <v>#REF!</v>
      </c>
      <c r="AF469" s="1" t="e">
        <f t="shared" si="158"/>
        <v>#REF!</v>
      </c>
    </row>
    <row r="470" spans="3:32" ht="12.75">
      <c r="C470" s="3">
        <f t="shared" si="159"/>
        <v>468</v>
      </c>
      <c r="D470" s="1" t="e">
        <f>IF(#REF!="Ordinary",E469*(1+D$1/100),F470)</f>
        <v>#REF!</v>
      </c>
      <c r="E470" s="1" t="e">
        <f>IF(#REF!="Ordinary",D470-E$2,G470)</f>
        <v>#REF!</v>
      </c>
      <c r="F470" s="1" t="e">
        <f t="shared" si="173"/>
        <v>#REF!</v>
      </c>
      <c r="G470" s="1" t="e">
        <f t="shared" si="176"/>
        <v>#REF!</v>
      </c>
      <c r="I470" s="3">
        <f t="shared" si="160"/>
        <v>468</v>
      </c>
      <c r="J470" s="1" t="e">
        <f t="shared" si="161"/>
        <v>#REF!</v>
      </c>
      <c r="K470" s="1" t="e">
        <f t="shared" si="162"/>
        <v>#REF!</v>
      </c>
      <c r="L470"/>
      <c r="M470" s="3">
        <f t="shared" si="163"/>
        <v>468</v>
      </c>
      <c r="N470" s="1" t="e">
        <f t="shared" si="164"/>
        <v>#REF!</v>
      </c>
      <c r="O470" s="1" t="e">
        <f t="shared" si="165"/>
        <v>#REF!</v>
      </c>
      <c r="P470"/>
      <c r="Q470" s="3">
        <f t="shared" si="166"/>
        <v>468</v>
      </c>
      <c r="R470" s="3">
        <f t="shared" si="167"/>
        <v>468</v>
      </c>
      <c r="S470" s="1">
        <f t="shared" si="174"/>
        <v>1509777.084569024</v>
      </c>
      <c r="T470" s="1">
        <f t="shared" si="175"/>
        <v>6290.737852370933</v>
      </c>
      <c r="U470" s="1">
        <f t="shared" si="168"/>
        <v>1516067.8224213948</v>
      </c>
      <c r="X470" s="3">
        <f t="shared" si="169"/>
        <v>468</v>
      </c>
      <c r="Y470" s="1" t="e">
        <f t="shared" si="170"/>
        <v>#REF!</v>
      </c>
      <c r="Z470" s="1" t="e">
        <f t="shared" si="155"/>
        <v>#REF!</v>
      </c>
      <c r="AA470" t="e">
        <f t="shared" si="156"/>
        <v>#REF!</v>
      </c>
      <c r="AB470"/>
      <c r="AC470" s="3">
        <f t="shared" si="171"/>
        <v>468</v>
      </c>
      <c r="AD470" s="1" t="e">
        <f t="shared" si="172"/>
        <v>#REF!</v>
      </c>
      <c r="AE470" s="1" t="e">
        <f t="shared" si="157"/>
        <v>#REF!</v>
      </c>
      <c r="AF470" s="1" t="e">
        <f t="shared" si="158"/>
        <v>#REF!</v>
      </c>
    </row>
    <row r="471" spans="3:32" ht="12.75">
      <c r="C471" s="3">
        <f t="shared" si="159"/>
        <v>469</v>
      </c>
      <c r="D471" s="1" t="e">
        <f>IF(#REF!="Ordinary",E470*(1+D$1/100),F471)</f>
        <v>#REF!</v>
      </c>
      <c r="E471" s="1" t="e">
        <f>IF(#REF!="Ordinary",D471-E$2,G471)</f>
        <v>#REF!</v>
      </c>
      <c r="F471" s="1" t="e">
        <f t="shared" si="173"/>
        <v>#REF!</v>
      </c>
      <c r="G471" s="1" t="e">
        <f t="shared" si="176"/>
        <v>#REF!</v>
      </c>
      <c r="I471" s="3">
        <f t="shared" si="160"/>
        <v>469</v>
      </c>
      <c r="J471" s="1" t="e">
        <f t="shared" si="161"/>
        <v>#REF!</v>
      </c>
      <c r="K471" s="1" t="e">
        <f t="shared" si="162"/>
        <v>#REF!</v>
      </c>
      <c r="L471"/>
      <c r="M471" s="3">
        <f t="shared" si="163"/>
        <v>469</v>
      </c>
      <c r="N471" s="1" t="e">
        <f t="shared" si="164"/>
        <v>#REF!</v>
      </c>
      <c r="O471" s="1" t="e">
        <f t="shared" si="165"/>
        <v>#REF!</v>
      </c>
      <c r="P471"/>
      <c r="Q471" s="3">
        <f t="shared" si="166"/>
        <v>469</v>
      </c>
      <c r="R471" s="3">
        <f t="shared" si="167"/>
        <v>469</v>
      </c>
      <c r="S471" s="1">
        <f t="shared" si="174"/>
        <v>1517067.8224213948</v>
      </c>
      <c r="T471" s="1">
        <f t="shared" si="175"/>
        <v>6321.115926755811</v>
      </c>
      <c r="U471" s="1">
        <f t="shared" si="168"/>
        <v>1523388.9383481503</v>
      </c>
      <c r="X471" s="3">
        <f t="shared" si="169"/>
        <v>469</v>
      </c>
      <c r="Y471" s="1" t="e">
        <f t="shared" si="170"/>
        <v>#REF!</v>
      </c>
      <c r="Z471" s="1" t="e">
        <f t="shared" si="155"/>
        <v>#REF!</v>
      </c>
      <c r="AA471" t="e">
        <f t="shared" si="156"/>
        <v>#REF!</v>
      </c>
      <c r="AB471"/>
      <c r="AC471" s="3">
        <f t="shared" si="171"/>
        <v>469</v>
      </c>
      <c r="AD471" s="1" t="e">
        <f t="shared" si="172"/>
        <v>#REF!</v>
      </c>
      <c r="AE471" s="1" t="e">
        <f t="shared" si="157"/>
        <v>#REF!</v>
      </c>
      <c r="AF471" s="1" t="e">
        <f t="shared" si="158"/>
        <v>#REF!</v>
      </c>
    </row>
    <row r="472" spans="3:32" ht="12.75">
      <c r="C472" s="3">
        <f t="shared" si="159"/>
        <v>470</v>
      </c>
      <c r="D472" s="1" t="e">
        <f>IF(#REF!="Ordinary",E471*(1+D$1/100),F472)</f>
        <v>#REF!</v>
      </c>
      <c r="E472" s="1" t="e">
        <f>IF(#REF!="Ordinary",D472-E$2,G472)</f>
        <v>#REF!</v>
      </c>
      <c r="F472" s="1" t="e">
        <f t="shared" si="173"/>
        <v>#REF!</v>
      </c>
      <c r="G472" s="1" t="e">
        <f t="shared" si="176"/>
        <v>#REF!</v>
      </c>
      <c r="I472" s="3">
        <f t="shared" si="160"/>
        <v>470</v>
      </c>
      <c r="J472" s="1" t="e">
        <f t="shared" si="161"/>
        <v>#REF!</v>
      </c>
      <c r="K472" s="1" t="e">
        <f t="shared" si="162"/>
        <v>#REF!</v>
      </c>
      <c r="L472"/>
      <c r="M472" s="3">
        <f t="shared" si="163"/>
        <v>470</v>
      </c>
      <c r="N472" s="1" t="e">
        <f t="shared" si="164"/>
        <v>#REF!</v>
      </c>
      <c r="O472" s="1" t="e">
        <f t="shared" si="165"/>
        <v>#REF!</v>
      </c>
      <c r="P472"/>
      <c r="Q472" s="3">
        <f t="shared" si="166"/>
        <v>470</v>
      </c>
      <c r="R472" s="3">
        <f t="shared" si="167"/>
        <v>470</v>
      </c>
      <c r="S472" s="1">
        <f t="shared" si="174"/>
        <v>1524388.9383481503</v>
      </c>
      <c r="T472" s="1">
        <f t="shared" si="175"/>
        <v>6351.620576450627</v>
      </c>
      <c r="U472" s="1">
        <f t="shared" si="168"/>
        <v>1530740.5589246014</v>
      </c>
      <c r="X472" s="3">
        <f t="shared" si="169"/>
        <v>470</v>
      </c>
      <c r="Y472" s="1" t="e">
        <f t="shared" si="170"/>
        <v>#REF!</v>
      </c>
      <c r="Z472" s="1" t="e">
        <f t="shared" si="155"/>
        <v>#REF!</v>
      </c>
      <c r="AA472" t="e">
        <f t="shared" si="156"/>
        <v>#REF!</v>
      </c>
      <c r="AB472"/>
      <c r="AC472" s="3">
        <f t="shared" si="171"/>
        <v>470</v>
      </c>
      <c r="AD472" s="1" t="e">
        <f t="shared" si="172"/>
        <v>#REF!</v>
      </c>
      <c r="AE472" s="1" t="e">
        <f t="shared" si="157"/>
        <v>#REF!</v>
      </c>
      <c r="AF472" s="1" t="e">
        <f t="shared" si="158"/>
        <v>#REF!</v>
      </c>
    </row>
    <row r="473" spans="3:32" ht="12.75">
      <c r="C473" s="3">
        <f t="shared" si="159"/>
        <v>471</v>
      </c>
      <c r="D473" s="1" t="e">
        <f>IF(#REF!="Ordinary",E472*(1+D$1/100),F473)</f>
        <v>#REF!</v>
      </c>
      <c r="E473" s="1" t="e">
        <f>IF(#REF!="Ordinary",D473-E$2,G473)</f>
        <v>#REF!</v>
      </c>
      <c r="F473" s="1" t="e">
        <f t="shared" si="173"/>
        <v>#REF!</v>
      </c>
      <c r="G473" s="1" t="e">
        <f t="shared" si="176"/>
        <v>#REF!</v>
      </c>
      <c r="I473" s="3">
        <f t="shared" si="160"/>
        <v>471</v>
      </c>
      <c r="J473" s="1" t="e">
        <f t="shared" si="161"/>
        <v>#REF!</v>
      </c>
      <c r="K473" s="1" t="e">
        <f t="shared" si="162"/>
        <v>#REF!</v>
      </c>
      <c r="L473"/>
      <c r="M473" s="3">
        <f t="shared" si="163"/>
        <v>471</v>
      </c>
      <c r="N473" s="1" t="e">
        <f t="shared" si="164"/>
        <v>#REF!</v>
      </c>
      <c r="O473" s="1" t="e">
        <f t="shared" si="165"/>
        <v>#REF!</v>
      </c>
      <c r="P473"/>
      <c r="Q473" s="3">
        <f t="shared" si="166"/>
        <v>471</v>
      </c>
      <c r="R473" s="3">
        <f t="shared" si="167"/>
        <v>471</v>
      </c>
      <c r="S473" s="1">
        <f t="shared" si="174"/>
        <v>1531740.5589246014</v>
      </c>
      <c r="T473" s="1">
        <f t="shared" si="175"/>
        <v>6382.252328852506</v>
      </c>
      <c r="U473" s="1">
        <f t="shared" si="168"/>
        <v>1538122.811253454</v>
      </c>
      <c r="X473" s="3">
        <f t="shared" si="169"/>
        <v>471</v>
      </c>
      <c r="Y473" s="1" t="e">
        <f t="shared" si="170"/>
        <v>#REF!</v>
      </c>
      <c r="Z473" s="1" t="e">
        <f t="shared" si="155"/>
        <v>#REF!</v>
      </c>
      <c r="AA473" t="e">
        <f t="shared" si="156"/>
        <v>#REF!</v>
      </c>
      <c r="AB473"/>
      <c r="AC473" s="3">
        <f t="shared" si="171"/>
        <v>471</v>
      </c>
      <c r="AD473" s="1" t="e">
        <f t="shared" si="172"/>
        <v>#REF!</v>
      </c>
      <c r="AE473" s="1" t="e">
        <f t="shared" si="157"/>
        <v>#REF!</v>
      </c>
      <c r="AF473" s="1" t="e">
        <f t="shared" si="158"/>
        <v>#REF!</v>
      </c>
    </row>
    <row r="474" spans="3:32" ht="12.75">
      <c r="C474" s="3">
        <f t="shared" si="159"/>
        <v>472</v>
      </c>
      <c r="D474" s="1" t="e">
        <f>IF(#REF!="Ordinary",E473*(1+D$1/100),F474)</f>
        <v>#REF!</v>
      </c>
      <c r="E474" s="1" t="e">
        <f>IF(#REF!="Ordinary",D474-E$2,G474)</f>
        <v>#REF!</v>
      </c>
      <c r="F474" s="1" t="e">
        <f t="shared" si="173"/>
        <v>#REF!</v>
      </c>
      <c r="G474" s="1" t="e">
        <f t="shared" si="176"/>
        <v>#REF!</v>
      </c>
      <c r="I474" s="3">
        <f t="shared" si="160"/>
        <v>472</v>
      </c>
      <c r="J474" s="1" t="e">
        <f t="shared" si="161"/>
        <v>#REF!</v>
      </c>
      <c r="K474" s="1" t="e">
        <f t="shared" si="162"/>
        <v>#REF!</v>
      </c>
      <c r="L474"/>
      <c r="M474" s="3">
        <f t="shared" si="163"/>
        <v>472</v>
      </c>
      <c r="N474" s="1" t="e">
        <f t="shared" si="164"/>
        <v>#REF!</v>
      </c>
      <c r="O474" s="1" t="e">
        <f t="shared" si="165"/>
        <v>#REF!</v>
      </c>
      <c r="P474"/>
      <c r="Q474" s="3">
        <f t="shared" si="166"/>
        <v>472</v>
      </c>
      <c r="R474" s="3">
        <f t="shared" si="167"/>
        <v>472</v>
      </c>
      <c r="S474" s="1">
        <f t="shared" si="174"/>
        <v>1539122.811253454</v>
      </c>
      <c r="T474" s="1">
        <f t="shared" si="175"/>
        <v>6413.011713556059</v>
      </c>
      <c r="U474" s="1">
        <f t="shared" si="168"/>
        <v>1545535.8229670096</v>
      </c>
      <c r="X474" s="3">
        <f t="shared" si="169"/>
        <v>472</v>
      </c>
      <c r="Y474" s="1" t="e">
        <f t="shared" si="170"/>
        <v>#REF!</v>
      </c>
      <c r="Z474" s="1" t="e">
        <f t="shared" si="155"/>
        <v>#REF!</v>
      </c>
      <c r="AA474" t="e">
        <f t="shared" si="156"/>
        <v>#REF!</v>
      </c>
      <c r="AB474"/>
      <c r="AC474" s="3">
        <f t="shared" si="171"/>
        <v>472</v>
      </c>
      <c r="AD474" s="1" t="e">
        <f t="shared" si="172"/>
        <v>#REF!</v>
      </c>
      <c r="AE474" s="1" t="e">
        <f t="shared" si="157"/>
        <v>#REF!</v>
      </c>
      <c r="AF474" s="1" t="e">
        <f t="shared" si="158"/>
        <v>#REF!</v>
      </c>
    </row>
    <row r="475" spans="3:32" ht="12.75">
      <c r="C475" s="3">
        <f t="shared" si="159"/>
        <v>473</v>
      </c>
      <c r="D475" s="1" t="e">
        <f>IF(#REF!="Ordinary",E474*(1+D$1/100),F475)</f>
        <v>#REF!</v>
      </c>
      <c r="E475" s="1" t="e">
        <f>IF(#REF!="Ordinary",D475-E$2,G475)</f>
        <v>#REF!</v>
      </c>
      <c r="F475" s="1" t="e">
        <f t="shared" si="173"/>
        <v>#REF!</v>
      </c>
      <c r="G475" s="1" t="e">
        <f t="shared" si="176"/>
        <v>#REF!</v>
      </c>
      <c r="I475" s="3">
        <f t="shared" si="160"/>
        <v>473</v>
      </c>
      <c r="J475" s="1" t="e">
        <f t="shared" si="161"/>
        <v>#REF!</v>
      </c>
      <c r="K475" s="1" t="e">
        <f t="shared" si="162"/>
        <v>#REF!</v>
      </c>
      <c r="L475"/>
      <c r="M475" s="3">
        <f t="shared" si="163"/>
        <v>473</v>
      </c>
      <c r="N475" s="1" t="e">
        <f t="shared" si="164"/>
        <v>#REF!</v>
      </c>
      <c r="O475" s="1" t="e">
        <f t="shared" si="165"/>
        <v>#REF!</v>
      </c>
      <c r="P475"/>
      <c r="Q475" s="3">
        <f t="shared" si="166"/>
        <v>473</v>
      </c>
      <c r="R475" s="3">
        <f t="shared" si="167"/>
        <v>473</v>
      </c>
      <c r="S475" s="1">
        <f t="shared" si="174"/>
        <v>1546535.8229670096</v>
      </c>
      <c r="T475" s="1">
        <f t="shared" si="175"/>
        <v>6443.89926236254</v>
      </c>
      <c r="U475" s="1">
        <f t="shared" si="168"/>
        <v>1552979.7222293727</v>
      </c>
      <c r="X475" s="3">
        <f t="shared" si="169"/>
        <v>473</v>
      </c>
      <c r="Y475" s="1" t="e">
        <f t="shared" si="170"/>
        <v>#REF!</v>
      </c>
      <c r="Z475" s="1" t="e">
        <f t="shared" si="155"/>
        <v>#REF!</v>
      </c>
      <c r="AA475" t="e">
        <f t="shared" si="156"/>
        <v>#REF!</v>
      </c>
      <c r="AB475"/>
      <c r="AC475" s="3">
        <f t="shared" si="171"/>
        <v>473</v>
      </c>
      <c r="AD475" s="1" t="e">
        <f t="shared" si="172"/>
        <v>#REF!</v>
      </c>
      <c r="AE475" s="1" t="e">
        <f t="shared" si="157"/>
        <v>#REF!</v>
      </c>
      <c r="AF475" s="1" t="e">
        <f t="shared" si="158"/>
        <v>#REF!</v>
      </c>
    </row>
    <row r="476" spans="3:32" ht="12.75">
      <c r="C476" s="3">
        <f t="shared" si="159"/>
        <v>474</v>
      </c>
      <c r="D476" s="1" t="e">
        <f>IF(#REF!="Ordinary",E475*(1+D$1/100),F476)</f>
        <v>#REF!</v>
      </c>
      <c r="E476" s="1" t="e">
        <f>IF(#REF!="Ordinary",D476-E$2,G476)</f>
        <v>#REF!</v>
      </c>
      <c r="F476" s="1" t="e">
        <f t="shared" si="173"/>
        <v>#REF!</v>
      </c>
      <c r="G476" s="1" t="e">
        <f t="shared" si="176"/>
        <v>#REF!</v>
      </c>
      <c r="I476" s="3">
        <f t="shared" si="160"/>
        <v>474</v>
      </c>
      <c r="J476" s="1" t="e">
        <f t="shared" si="161"/>
        <v>#REF!</v>
      </c>
      <c r="K476" s="1" t="e">
        <f t="shared" si="162"/>
        <v>#REF!</v>
      </c>
      <c r="L476"/>
      <c r="M476" s="3">
        <f t="shared" si="163"/>
        <v>474</v>
      </c>
      <c r="N476" s="1" t="e">
        <f t="shared" si="164"/>
        <v>#REF!</v>
      </c>
      <c r="O476" s="1" t="e">
        <f t="shared" si="165"/>
        <v>#REF!</v>
      </c>
      <c r="P476"/>
      <c r="Q476" s="3">
        <f t="shared" si="166"/>
        <v>474</v>
      </c>
      <c r="R476" s="3">
        <f t="shared" si="167"/>
        <v>474</v>
      </c>
      <c r="S476" s="1">
        <f t="shared" si="174"/>
        <v>1553979.7222293727</v>
      </c>
      <c r="T476" s="1">
        <f t="shared" si="175"/>
        <v>6474.915509289053</v>
      </c>
      <c r="U476" s="1">
        <f t="shared" si="168"/>
        <v>1560454.6377386611</v>
      </c>
      <c r="X476" s="3">
        <f t="shared" si="169"/>
        <v>474</v>
      </c>
      <c r="Y476" s="1" t="e">
        <f t="shared" si="170"/>
        <v>#REF!</v>
      </c>
      <c r="Z476" s="1" t="e">
        <f t="shared" si="155"/>
        <v>#REF!</v>
      </c>
      <c r="AA476" t="e">
        <f t="shared" si="156"/>
        <v>#REF!</v>
      </c>
      <c r="AB476"/>
      <c r="AC476" s="3">
        <f t="shared" si="171"/>
        <v>474</v>
      </c>
      <c r="AD476" s="1" t="e">
        <f t="shared" si="172"/>
        <v>#REF!</v>
      </c>
      <c r="AE476" s="1" t="e">
        <f t="shared" si="157"/>
        <v>#REF!</v>
      </c>
      <c r="AF476" s="1" t="e">
        <f t="shared" si="158"/>
        <v>#REF!</v>
      </c>
    </row>
    <row r="477" spans="3:32" ht="12.75">
      <c r="C477" s="3">
        <f t="shared" si="159"/>
        <v>475</v>
      </c>
      <c r="D477" s="1" t="e">
        <f>IF(#REF!="Ordinary",E476*(1+D$1/100),F477)</f>
        <v>#REF!</v>
      </c>
      <c r="E477" s="1" t="e">
        <f>IF(#REF!="Ordinary",D477-E$2,G477)</f>
        <v>#REF!</v>
      </c>
      <c r="F477" s="1" t="e">
        <f t="shared" si="173"/>
        <v>#REF!</v>
      </c>
      <c r="G477" s="1" t="e">
        <f t="shared" si="176"/>
        <v>#REF!</v>
      </c>
      <c r="I477" s="3">
        <f t="shared" si="160"/>
        <v>475</v>
      </c>
      <c r="J477" s="1" t="e">
        <f t="shared" si="161"/>
        <v>#REF!</v>
      </c>
      <c r="K477" s="1" t="e">
        <f t="shared" si="162"/>
        <v>#REF!</v>
      </c>
      <c r="L477"/>
      <c r="M477" s="3">
        <f t="shared" si="163"/>
        <v>475</v>
      </c>
      <c r="N477" s="1" t="e">
        <f t="shared" si="164"/>
        <v>#REF!</v>
      </c>
      <c r="O477" s="1" t="e">
        <f t="shared" si="165"/>
        <v>#REF!</v>
      </c>
      <c r="P477"/>
      <c r="Q477" s="3">
        <f t="shared" si="166"/>
        <v>475</v>
      </c>
      <c r="R477" s="3">
        <f t="shared" si="167"/>
        <v>475</v>
      </c>
      <c r="S477" s="1">
        <f t="shared" si="174"/>
        <v>1561454.6377386611</v>
      </c>
      <c r="T477" s="1">
        <f t="shared" si="175"/>
        <v>6506.060990577755</v>
      </c>
      <c r="U477" s="1">
        <f t="shared" si="168"/>
        <v>1567960.698729239</v>
      </c>
      <c r="X477" s="3">
        <f t="shared" si="169"/>
        <v>475</v>
      </c>
      <c r="Y477" s="1" t="e">
        <f t="shared" si="170"/>
        <v>#REF!</v>
      </c>
      <c r="Z477" s="1" t="e">
        <f t="shared" si="155"/>
        <v>#REF!</v>
      </c>
      <c r="AA477" t="e">
        <f t="shared" si="156"/>
        <v>#REF!</v>
      </c>
      <c r="AB477"/>
      <c r="AC477" s="3">
        <f t="shared" si="171"/>
        <v>475</v>
      </c>
      <c r="AD477" s="1" t="e">
        <f t="shared" si="172"/>
        <v>#REF!</v>
      </c>
      <c r="AE477" s="1" t="e">
        <f t="shared" si="157"/>
        <v>#REF!</v>
      </c>
      <c r="AF477" s="1" t="e">
        <f t="shared" si="158"/>
        <v>#REF!</v>
      </c>
    </row>
    <row r="478" spans="3:32" ht="12.75">
      <c r="C478" s="3">
        <f t="shared" si="159"/>
        <v>476</v>
      </c>
      <c r="D478" s="1" t="e">
        <f>IF(#REF!="Ordinary",E477*(1+D$1/100),F478)</f>
        <v>#REF!</v>
      </c>
      <c r="E478" s="1" t="e">
        <f>IF(#REF!="Ordinary",D478-E$2,G478)</f>
        <v>#REF!</v>
      </c>
      <c r="F478" s="1" t="e">
        <f t="shared" si="173"/>
        <v>#REF!</v>
      </c>
      <c r="G478" s="1" t="e">
        <f t="shared" si="176"/>
        <v>#REF!</v>
      </c>
      <c r="I478" s="3">
        <f t="shared" si="160"/>
        <v>476</v>
      </c>
      <c r="J478" s="1" t="e">
        <f t="shared" si="161"/>
        <v>#REF!</v>
      </c>
      <c r="K478" s="1" t="e">
        <f t="shared" si="162"/>
        <v>#REF!</v>
      </c>
      <c r="L478"/>
      <c r="M478" s="3">
        <f t="shared" si="163"/>
        <v>476</v>
      </c>
      <c r="N478" s="1" t="e">
        <f t="shared" si="164"/>
        <v>#REF!</v>
      </c>
      <c r="O478" s="1" t="e">
        <f t="shared" si="165"/>
        <v>#REF!</v>
      </c>
      <c r="P478"/>
      <c r="Q478" s="3">
        <f t="shared" si="166"/>
        <v>476</v>
      </c>
      <c r="R478" s="3">
        <f t="shared" si="167"/>
        <v>476</v>
      </c>
      <c r="S478" s="1">
        <f t="shared" si="174"/>
        <v>1568960.698729239</v>
      </c>
      <c r="T478" s="1">
        <f t="shared" si="175"/>
        <v>6537.336244705162</v>
      </c>
      <c r="U478" s="1">
        <f t="shared" si="168"/>
        <v>1575498.034973944</v>
      </c>
      <c r="X478" s="3">
        <f t="shared" si="169"/>
        <v>476</v>
      </c>
      <c r="Y478" s="1" t="e">
        <f t="shared" si="170"/>
        <v>#REF!</v>
      </c>
      <c r="Z478" s="1" t="e">
        <f t="shared" si="155"/>
        <v>#REF!</v>
      </c>
      <c r="AA478" t="e">
        <f t="shared" si="156"/>
        <v>#REF!</v>
      </c>
      <c r="AB478"/>
      <c r="AC478" s="3">
        <f t="shared" si="171"/>
        <v>476</v>
      </c>
      <c r="AD478" s="1" t="e">
        <f t="shared" si="172"/>
        <v>#REF!</v>
      </c>
      <c r="AE478" s="1" t="e">
        <f t="shared" si="157"/>
        <v>#REF!</v>
      </c>
      <c r="AF478" s="1" t="e">
        <f t="shared" si="158"/>
        <v>#REF!</v>
      </c>
    </row>
    <row r="479" spans="3:32" ht="12.75">
      <c r="C479" s="3">
        <f t="shared" si="159"/>
        <v>477</v>
      </c>
      <c r="D479" s="1" t="e">
        <f>IF(#REF!="Ordinary",E478*(1+D$1/100),F479)</f>
        <v>#REF!</v>
      </c>
      <c r="E479" s="1" t="e">
        <f>IF(#REF!="Ordinary",D479-E$2,G479)</f>
        <v>#REF!</v>
      </c>
      <c r="F479" s="1" t="e">
        <f t="shared" si="173"/>
        <v>#REF!</v>
      </c>
      <c r="G479" s="1" t="e">
        <f t="shared" si="176"/>
        <v>#REF!</v>
      </c>
      <c r="I479" s="3">
        <f t="shared" si="160"/>
        <v>477</v>
      </c>
      <c r="J479" s="1" t="e">
        <f t="shared" si="161"/>
        <v>#REF!</v>
      </c>
      <c r="K479" s="1" t="e">
        <f t="shared" si="162"/>
        <v>#REF!</v>
      </c>
      <c r="L479"/>
      <c r="M479" s="3">
        <f t="shared" si="163"/>
        <v>477</v>
      </c>
      <c r="N479" s="1" t="e">
        <f t="shared" si="164"/>
        <v>#REF!</v>
      </c>
      <c r="O479" s="1" t="e">
        <f t="shared" si="165"/>
        <v>#REF!</v>
      </c>
      <c r="P479"/>
      <c r="Q479" s="3">
        <f t="shared" si="166"/>
        <v>477</v>
      </c>
      <c r="R479" s="3">
        <f t="shared" si="167"/>
        <v>477</v>
      </c>
      <c r="S479" s="1">
        <f t="shared" si="174"/>
        <v>1576498.034973944</v>
      </c>
      <c r="T479" s="1">
        <f t="shared" si="175"/>
        <v>6568.741812391434</v>
      </c>
      <c r="U479" s="1">
        <f t="shared" si="168"/>
        <v>1583066.7767863353</v>
      </c>
      <c r="X479" s="3">
        <f t="shared" si="169"/>
        <v>477</v>
      </c>
      <c r="Y479" s="1" t="e">
        <f t="shared" si="170"/>
        <v>#REF!</v>
      </c>
      <c r="Z479" s="1" t="e">
        <f t="shared" si="155"/>
        <v>#REF!</v>
      </c>
      <c r="AA479" t="e">
        <f t="shared" si="156"/>
        <v>#REF!</v>
      </c>
      <c r="AB479"/>
      <c r="AC479" s="3">
        <f t="shared" si="171"/>
        <v>477</v>
      </c>
      <c r="AD479" s="1" t="e">
        <f t="shared" si="172"/>
        <v>#REF!</v>
      </c>
      <c r="AE479" s="1" t="e">
        <f t="shared" si="157"/>
        <v>#REF!</v>
      </c>
      <c r="AF479" s="1" t="e">
        <f t="shared" si="158"/>
        <v>#REF!</v>
      </c>
    </row>
    <row r="480" spans="3:32" ht="12.75">
      <c r="C480" s="3">
        <f t="shared" si="159"/>
        <v>478</v>
      </c>
      <c r="D480" s="1" t="e">
        <f>IF(#REF!="Ordinary",E479*(1+D$1/100),F480)</f>
        <v>#REF!</v>
      </c>
      <c r="E480" s="1" t="e">
        <f>IF(#REF!="Ordinary",D480-E$2,G480)</f>
        <v>#REF!</v>
      </c>
      <c r="F480" s="1" t="e">
        <f t="shared" si="173"/>
        <v>#REF!</v>
      </c>
      <c r="G480" s="1" t="e">
        <f t="shared" si="176"/>
        <v>#REF!</v>
      </c>
      <c r="I480" s="3">
        <f t="shared" si="160"/>
        <v>478</v>
      </c>
      <c r="J480" s="1" t="e">
        <f t="shared" si="161"/>
        <v>#REF!</v>
      </c>
      <c r="K480" s="1" t="e">
        <f t="shared" si="162"/>
        <v>#REF!</v>
      </c>
      <c r="L480"/>
      <c r="M480" s="3">
        <f t="shared" si="163"/>
        <v>478</v>
      </c>
      <c r="N480" s="1" t="e">
        <f t="shared" si="164"/>
        <v>#REF!</v>
      </c>
      <c r="O480" s="1" t="e">
        <f t="shared" si="165"/>
        <v>#REF!</v>
      </c>
      <c r="P480"/>
      <c r="Q480" s="3">
        <f t="shared" si="166"/>
        <v>478</v>
      </c>
      <c r="R480" s="3">
        <f t="shared" si="167"/>
        <v>478</v>
      </c>
      <c r="S480" s="1">
        <f t="shared" si="174"/>
        <v>1584066.7767863353</v>
      </c>
      <c r="T480" s="1">
        <f t="shared" si="175"/>
        <v>6600.27823660973</v>
      </c>
      <c r="U480" s="1">
        <f t="shared" si="168"/>
        <v>1590667.055022946</v>
      </c>
      <c r="X480" s="3">
        <f t="shared" si="169"/>
        <v>478</v>
      </c>
      <c r="Y480" s="1" t="e">
        <f t="shared" si="170"/>
        <v>#REF!</v>
      </c>
      <c r="Z480" s="1" t="e">
        <f t="shared" si="155"/>
        <v>#REF!</v>
      </c>
      <c r="AA480" t="e">
        <f t="shared" si="156"/>
        <v>#REF!</v>
      </c>
      <c r="AB480"/>
      <c r="AC480" s="3">
        <f t="shared" si="171"/>
        <v>478</v>
      </c>
      <c r="AD480" s="1" t="e">
        <f t="shared" si="172"/>
        <v>#REF!</v>
      </c>
      <c r="AE480" s="1" t="e">
        <f t="shared" si="157"/>
        <v>#REF!</v>
      </c>
      <c r="AF480" s="1" t="e">
        <f t="shared" si="158"/>
        <v>#REF!</v>
      </c>
    </row>
    <row r="481" spans="3:32" ht="12.75">
      <c r="C481" s="3">
        <f t="shared" si="159"/>
        <v>479</v>
      </c>
      <c r="D481" s="1" t="e">
        <f>IF(#REF!="Ordinary",E480*(1+D$1/100),F481)</f>
        <v>#REF!</v>
      </c>
      <c r="E481" s="1" t="e">
        <f>IF(#REF!="Ordinary",D481-E$2,G481)</f>
        <v>#REF!</v>
      </c>
      <c r="F481" s="1" t="e">
        <f t="shared" si="173"/>
        <v>#REF!</v>
      </c>
      <c r="G481" s="1" t="e">
        <f t="shared" si="176"/>
        <v>#REF!</v>
      </c>
      <c r="I481" s="3">
        <f t="shared" si="160"/>
        <v>479</v>
      </c>
      <c r="J481" s="1" t="e">
        <f t="shared" si="161"/>
        <v>#REF!</v>
      </c>
      <c r="K481" s="1" t="e">
        <f t="shared" si="162"/>
        <v>#REF!</v>
      </c>
      <c r="L481"/>
      <c r="M481" s="3">
        <f t="shared" si="163"/>
        <v>479</v>
      </c>
      <c r="N481" s="1" t="e">
        <f t="shared" si="164"/>
        <v>#REF!</v>
      </c>
      <c r="O481" s="1" t="e">
        <f t="shared" si="165"/>
        <v>#REF!</v>
      </c>
      <c r="P481"/>
      <c r="Q481" s="3">
        <f t="shared" si="166"/>
        <v>479</v>
      </c>
      <c r="R481" s="3">
        <f t="shared" si="167"/>
        <v>479</v>
      </c>
      <c r="S481" s="1">
        <f t="shared" si="174"/>
        <v>1591667.055022946</v>
      </c>
      <c r="T481" s="1">
        <f t="shared" si="175"/>
        <v>6631.946062595609</v>
      </c>
      <c r="U481" s="1">
        <f t="shared" si="168"/>
        <v>1598299.0010855414</v>
      </c>
      <c r="X481" s="3">
        <f t="shared" si="169"/>
        <v>479</v>
      </c>
      <c r="Y481" s="1" t="e">
        <f t="shared" si="170"/>
        <v>#REF!</v>
      </c>
      <c r="Z481" s="1" t="e">
        <f t="shared" si="155"/>
        <v>#REF!</v>
      </c>
      <c r="AA481" t="e">
        <f t="shared" si="156"/>
        <v>#REF!</v>
      </c>
      <c r="AB481"/>
      <c r="AC481" s="3">
        <f t="shared" si="171"/>
        <v>479</v>
      </c>
      <c r="AD481" s="1" t="e">
        <f t="shared" si="172"/>
        <v>#REF!</v>
      </c>
      <c r="AE481" s="1" t="e">
        <f t="shared" si="157"/>
        <v>#REF!</v>
      </c>
      <c r="AF481" s="1" t="e">
        <f t="shared" si="158"/>
        <v>#REF!</v>
      </c>
    </row>
    <row r="482" spans="3:32" ht="12.75">
      <c r="C482" s="3">
        <f t="shared" si="159"/>
        <v>480</v>
      </c>
      <c r="D482" s="1" t="e">
        <f>IF(#REF!="Ordinary",E481*(1+D$1/100),F482)</f>
        <v>#REF!</v>
      </c>
      <c r="E482" s="1" t="e">
        <f>IF(#REF!="Ordinary",D482-E$2,G482)</f>
        <v>#REF!</v>
      </c>
      <c r="F482" s="1" t="e">
        <f t="shared" si="173"/>
        <v>#REF!</v>
      </c>
      <c r="G482" s="1" t="e">
        <f t="shared" si="176"/>
        <v>#REF!</v>
      </c>
      <c r="I482" s="3">
        <f t="shared" si="160"/>
        <v>480</v>
      </c>
      <c r="J482" s="1" t="e">
        <f t="shared" si="161"/>
        <v>#REF!</v>
      </c>
      <c r="K482" s="1" t="e">
        <f t="shared" si="162"/>
        <v>#REF!</v>
      </c>
      <c r="L482"/>
      <c r="M482" s="3">
        <f t="shared" si="163"/>
        <v>480</v>
      </c>
      <c r="N482" s="1" t="e">
        <f t="shared" si="164"/>
        <v>#REF!</v>
      </c>
      <c r="O482" s="1" t="e">
        <f t="shared" si="165"/>
        <v>#REF!</v>
      </c>
      <c r="P482"/>
      <c r="Q482" s="3">
        <f t="shared" si="166"/>
        <v>480</v>
      </c>
      <c r="R482" s="3">
        <f t="shared" si="167"/>
        <v>480</v>
      </c>
      <c r="S482" s="1">
        <f t="shared" si="174"/>
        <v>1599299.0010855414</v>
      </c>
      <c r="T482" s="1">
        <f t="shared" si="175"/>
        <v>6663.745837856422</v>
      </c>
      <c r="U482" s="1">
        <f t="shared" si="168"/>
        <v>1605962.7469233975</v>
      </c>
      <c r="X482" s="3">
        <f t="shared" si="169"/>
        <v>480</v>
      </c>
      <c r="Y482" s="1" t="e">
        <f t="shared" si="170"/>
        <v>#REF!</v>
      </c>
      <c r="Z482" s="1" t="e">
        <f t="shared" si="155"/>
        <v>#REF!</v>
      </c>
      <c r="AA482" t="e">
        <f t="shared" si="156"/>
        <v>#REF!</v>
      </c>
      <c r="AB482"/>
      <c r="AC482" s="3">
        <f t="shared" si="171"/>
        <v>480</v>
      </c>
      <c r="AD482" s="1" t="e">
        <f t="shared" si="172"/>
        <v>#REF!</v>
      </c>
      <c r="AE482" s="1" t="e">
        <f t="shared" si="157"/>
        <v>#REF!</v>
      </c>
      <c r="AF482" s="1" t="e">
        <f t="shared" si="158"/>
        <v>#REF!</v>
      </c>
    </row>
    <row r="483" spans="3:32" ht="12.75">
      <c r="C483" s="3">
        <f t="shared" si="159"/>
        <v>481</v>
      </c>
      <c r="D483" s="1" t="e">
        <f>IF(#REF!="Ordinary",E482*(1+D$1/100),F483)</f>
        <v>#REF!</v>
      </c>
      <c r="E483" s="1" t="e">
        <f>IF(#REF!="Ordinary",D483-E$2,G483)</f>
        <v>#REF!</v>
      </c>
      <c r="F483" s="1" t="e">
        <f aca="true" t="shared" si="177" ref="F483:F546">G482*(1+F$1/100)</f>
        <v>#REF!</v>
      </c>
      <c r="G483" s="1" t="e">
        <f aca="true" t="shared" si="178" ref="G483:G546">F483-G$2</f>
        <v>#REF!</v>
      </c>
      <c r="I483" s="3">
        <f t="shared" si="160"/>
        <v>481</v>
      </c>
      <c r="J483" s="1" t="e">
        <f aca="true" t="shared" si="179" ref="J483:J546">K482</f>
        <v>#REF!</v>
      </c>
      <c r="K483" s="1" t="e">
        <f aca="true" t="shared" si="180" ref="K483:K546">K$2*(1+J$1)^I483</f>
        <v>#REF!</v>
      </c>
      <c r="L483"/>
      <c r="M483" s="3">
        <f t="shared" si="163"/>
        <v>481</v>
      </c>
      <c r="N483" s="1" t="e">
        <f aca="true" t="shared" si="181" ref="N483:N546">O482</f>
        <v>#REF!</v>
      </c>
      <c r="O483" s="1" t="e">
        <f aca="true" t="shared" si="182" ref="O483:O546">O$2*(1+N$1)^M483</f>
        <v>#REF!</v>
      </c>
      <c r="P483"/>
      <c r="Q483" s="3">
        <f t="shared" si="166"/>
        <v>481</v>
      </c>
      <c r="R483" s="3">
        <f aca="true" t="shared" si="183" ref="R483:R546">IF(A$5=1,Q483*12,IF(A$5=2,Q483*6,IF(A$5=4,Q483*3,Q483)))</f>
        <v>481</v>
      </c>
      <c r="S483" s="1">
        <f aca="true" t="shared" si="184" ref="S483:S546">S$1+U482</f>
        <v>1606962.7469233975</v>
      </c>
      <c r="T483" s="1">
        <f aca="true" t="shared" si="185" ref="T483:T546">S$2*S483</f>
        <v>6695.678112180823</v>
      </c>
      <c r="U483" s="1">
        <f aca="true" t="shared" si="186" ref="U483:U546">T$1*(1+S$2)^Q483+S$1*(((1+S$2)^(Q483+1)-(1+S$2))/S$2)</f>
        <v>1613658.4250355784</v>
      </c>
      <c r="X483" s="3">
        <f t="shared" si="169"/>
        <v>481</v>
      </c>
      <c r="Y483" s="1" t="e">
        <f t="shared" si="170"/>
        <v>#REF!</v>
      </c>
      <c r="Z483" s="1" t="e">
        <f aca="true" t="shared" si="187" ref="Z483:Z546">ROUND(Y$2*AA483,2)</f>
        <v>#REF!</v>
      </c>
      <c r="AA483" t="e">
        <f aca="true" t="shared" si="188" ref="AA483:AA546">IF(X$1="","",(1-(1+Y$2)^(X483-X$1))/(1-(1+Y$2)^(-X$1))*Z$1)</f>
        <v>#REF!</v>
      </c>
      <c r="AB483"/>
      <c r="AC483" s="3">
        <f t="shared" si="171"/>
        <v>481</v>
      </c>
      <c r="AD483" s="1" t="e">
        <f t="shared" si="172"/>
        <v>#REF!</v>
      </c>
      <c r="AE483" s="1" t="e">
        <f aca="true" t="shared" si="189" ref="AE483:AE546">ROUND(AE$2*AF483,2)</f>
        <v>#REF!</v>
      </c>
      <c r="AF483" s="1" t="e">
        <f aca="true" t="shared" si="190" ref="AF483:AF546">AF$1*(1-(1+AE$2)^(AC483-AC$1))/(1-(1+AE$2)^(-AC$1))</f>
        <v>#REF!</v>
      </c>
    </row>
    <row r="484" spans="3:32" ht="12.75">
      <c r="C484" s="3">
        <f t="shared" si="159"/>
        <v>482</v>
      </c>
      <c r="D484" s="1" t="e">
        <f>IF(#REF!="Ordinary",E483*(1+D$1/100),F484)</f>
        <v>#REF!</v>
      </c>
      <c r="E484" s="1" t="e">
        <f>IF(#REF!="Ordinary",D484-E$2,G484)</f>
        <v>#REF!</v>
      </c>
      <c r="F484" s="1" t="e">
        <f t="shared" si="177"/>
        <v>#REF!</v>
      </c>
      <c r="G484" s="1" t="e">
        <f t="shared" si="178"/>
        <v>#REF!</v>
      </c>
      <c r="I484" s="3">
        <f t="shared" si="160"/>
        <v>482</v>
      </c>
      <c r="J484" s="1" t="e">
        <f t="shared" si="179"/>
        <v>#REF!</v>
      </c>
      <c r="K484" s="1" t="e">
        <f t="shared" si="180"/>
        <v>#REF!</v>
      </c>
      <c r="L484"/>
      <c r="M484" s="3">
        <f t="shared" si="163"/>
        <v>482</v>
      </c>
      <c r="N484" s="1" t="e">
        <f t="shared" si="181"/>
        <v>#REF!</v>
      </c>
      <c r="O484" s="1" t="e">
        <f t="shared" si="182"/>
        <v>#REF!</v>
      </c>
      <c r="P484"/>
      <c r="Q484" s="3">
        <f t="shared" si="166"/>
        <v>482</v>
      </c>
      <c r="R484" s="3">
        <f t="shared" si="183"/>
        <v>482</v>
      </c>
      <c r="S484" s="1">
        <f t="shared" si="184"/>
        <v>1614658.4250355784</v>
      </c>
      <c r="T484" s="1">
        <f t="shared" si="185"/>
        <v>6727.743437648243</v>
      </c>
      <c r="U484" s="1">
        <f t="shared" si="186"/>
        <v>1621386.168473227</v>
      </c>
      <c r="X484" s="3">
        <f t="shared" si="169"/>
        <v>482</v>
      </c>
      <c r="Y484" s="1" t="e">
        <f t="shared" si="170"/>
        <v>#REF!</v>
      </c>
      <c r="Z484" s="1" t="e">
        <f t="shared" si="187"/>
        <v>#REF!</v>
      </c>
      <c r="AA484" t="e">
        <f t="shared" si="188"/>
        <v>#REF!</v>
      </c>
      <c r="AB484"/>
      <c r="AC484" s="3">
        <f t="shared" si="171"/>
        <v>482</v>
      </c>
      <c r="AD484" s="1" t="e">
        <f t="shared" si="172"/>
        <v>#REF!</v>
      </c>
      <c r="AE484" s="1" t="e">
        <f t="shared" si="189"/>
        <v>#REF!</v>
      </c>
      <c r="AF484" s="1" t="e">
        <f t="shared" si="190"/>
        <v>#REF!</v>
      </c>
    </row>
    <row r="485" spans="3:32" ht="12.75">
      <c r="C485" s="3">
        <f t="shared" si="159"/>
        <v>483</v>
      </c>
      <c r="D485" s="1" t="e">
        <f>IF(#REF!="Ordinary",E484*(1+D$1/100),F485)</f>
        <v>#REF!</v>
      </c>
      <c r="E485" s="1" t="e">
        <f>IF(#REF!="Ordinary",D485-E$2,G485)</f>
        <v>#REF!</v>
      </c>
      <c r="F485" s="1" t="e">
        <f t="shared" si="177"/>
        <v>#REF!</v>
      </c>
      <c r="G485" s="1" t="e">
        <f t="shared" si="178"/>
        <v>#REF!</v>
      </c>
      <c r="I485" s="3">
        <f t="shared" si="160"/>
        <v>483</v>
      </c>
      <c r="J485" s="1" t="e">
        <f t="shared" si="179"/>
        <v>#REF!</v>
      </c>
      <c r="K485" s="1" t="e">
        <f t="shared" si="180"/>
        <v>#REF!</v>
      </c>
      <c r="L485"/>
      <c r="M485" s="3">
        <f t="shared" si="163"/>
        <v>483</v>
      </c>
      <c r="N485" s="1" t="e">
        <f t="shared" si="181"/>
        <v>#REF!</v>
      </c>
      <c r="O485" s="1" t="e">
        <f t="shared" si="182"/>
        <v>#REF!</v>
      </c>
      <c r="P485"/>
      <c r="Q485" s="3">
        <f t="shared" si="166"/>
        <v>483</v>
      </c>
      <c r="R485" s="3">
        <f t="shared" si="183"/>
        <v>483</v>
      </c>
      <c r="S485" s="1">
        <f t="shared" si="184"/>
        <v>1622386.168473227</v>
      </c>
      <c r="T485" s="1">
        <f t="shared" si="185"/>
        <v>6759.942368638445</v>
      </c>
      <c r="U485" s="1">
        <f t="shared" si="186"/>
        <v>1629146.110841865</v>
      </c>
      <c r="X485" s="3">
        <f t="shared" si="169"/>
        <v>483</v>
      </c>
      <c r="Y485" s="1" t="e">
        <f t="shared" si="170"/>
        <v>#REF!</v>
      </c>
      <c r="Z485" s="1" t="e">
        <f t="shared" si="187"/>
        <v>#REF!</v>
      </c>
      <c r="AA485" t="e">
        <f t="shared" si="188"/>
        <v>#REF!</v>
      </c>
      <c r="AB485"/>
      <c r="AC485" s="3">
        <f t="shared" si="171"/>
        <v>483</v>
      </c>
      <c r="AD485" s="1" t="e">
        <f t="shared" si="172"/>
        <v>#REF!</v>
      </c>
      <c r="AE485" s="1" t="e">
        <f t="shared" si="189"/>
        <v>#REF!</v>
      </c>
      <c r="AF485" s="1" t="e">
        <f t="shared" si="190"/>
        <v>#REF!</v>
      </c>
    </row>
    <row r="486" spans="3:32" ht="12.75">
      <c r="C486" s="3">
        <f t="shared" si="159"/>
        <v>484</v>
      </c>
      <c r="D486" s="1" t="e">
        <f>IF(#REF!="Ordinary",E485*(1+D$1/100),F486)</f>
        <v>#REF!</v>
      </c>
      <c r="E486" s="1" t="e">
        <f>IF(#REF!="Ordinary",D486-E$2,G486)</f>
        <v>#REF!</v>
      </c>
      <c r="F486" s="1" t="e">
        <f t="shared" si="177"/>
        <v>#REF!</v>
      </c>
      <c r="G486" s="1" t="e">
        <f t="shared" si="178"/>
        <v>#REF!</v>
      </c>
      <c r="I486" s="3">
        <f t="shared" si="160"/>
        <v>484</v>
      </c>
      <c r="J486" s="1" t="e">
        <f t="shared" si="179"/>
        <v>#REF!</v>
      </c>
      <c r="K486" s="1" t="e">
        <f t="shared" si="180"/>
        <v>#REF!</v>
      </c>
      <c r="L486"/>
      <c r="M486" s="3">
        <f t="shared" si="163"/>
        <v>484</v>
      </c>
      <c r="N486" s="1" t="e">
        <f t="shared" si="181"/>
        <v>#REF!</v>
      </c>
      <c r="O486" s="1" t="e">
        <f t="shared" si="182"/>
        <v>#REF!</v>
      </c>
      <c r="P486"/>
      <c r="Q486" s="3">
        <f t="shared" si="166"/>
        <v>484</v>
      </c>
      <c r="R486" s="3">
        <f t="shared" si="183"/>
        <v>484</v>
      </c>
      <c r="S486" s="1">
        <f t="shared" si="184"/>
        <v>1630146.110841865</v>
      </c>
      <c r="T486" s="1">
        <f t="shared" si="185"/>
        <v>6792.275461841104</v>
      </c>
      <c r="U486" s="1">
        <f t="shared" si="186"/>
        <v>1636938.386303706</v>
      </c>
      <c r="X486" s="3">
        <f t="shared" si="169"/>
        <v>484</v>
      </c>
      <c r="Y486" s="1" t="e">
        <f t="shared" si="170"/>
        <v>#REF!</v>
      </c>
      <c r="Z486" s="1" t="e">
        <f t="shared" si="187"/>
        <v>#REF!</v>
      </c>
      <c r="AA486" t="e">
        <f t="shared" si="188"/>
        <v>#REF!</v>
      </c>
      <c r="AB486"/>
      <c r="AC486" s="3">
        <f t="shared" si="171"/>
        <v>484</v>
      </c>
      <c r="AD486" s="1" t="e">
        <f t="shared" si="172"/>
        <v>#REF!</v>
      </c>
      <c r="AE486" s="1" t="e">
        <f t="shared" si="189"/>
        <v>#REF!</v>
      </c>
      <c r="AF486" s="1" t="e">
        <f t="shared" si="190"/>
        <v>#REF!</v>
      </c>
    </row>
    <row r="487" spans="3:32" ht="12.75">
      <c r="C487" s="3">
        <f t="shared" si="159"/>
        <v>485</v>
      </c>
      <c r="D487" s="1" t="e">
        <f>IF(#REF!="Ordinary",E486*(1+D$1/100),F487)</f>
        <v>#REF!</v>
      </c>
      <c r="E487" s="1" t="e">
        <f>IF(#REF!="Ordinary",D487-E$2,G487)</f>
        <v>#REF!</v>
      </c>
      <c r="F487" s="1" t="e">
        <f t="shared" si="177"/>
        <v>#REF!</v>
      </c>
      <c r="G487" s="1" t="e">
        <f t="shared" si="178"/>
        <v>#REF!</v>
      </c>
      <c r="I487" s="3">
        <f t="shared" si="160"/>
        <v>485</v>
      </c>
      <c r="J487" s="1" t="e">
        <f t="shared" si="179"/>
        <v>#REF!</v>
      </c>
      <c r="K487" s="1" t="e">
        <f t="shared" si="180"/>
        <v>#REF!</v>
      </c>
      <c r="L487"/>
      <c r="M487" s="3">
        <f t="shared" si="163"/>
        <v>485</v>
      </c>
      <c r="N487" s="1" t="e">
        <f t="shared" si="181"/>
        <v>#REF!</v>
      </c>
      <c r="O487" s="1" t="e">
        <f t="shared" si="182"/>
        <v>#REF!</v>
      </c>
      <c r="P487"/>
      <c r="Q487" s="3">
        <f t="shared" si="166"/>
        <v>485</v>
      </c>
      <c r="R487" s="3">
        <f t="shared" si="183"/>
        <v>485</v>
      </c>
      <c r="S487" s="1">
        <f t="shared" si="184"/>
        <v>1637938.386303706</v>
      </c>
      <c r="T487" s="1">
        <f t="shared" si="185"/>
        <v>6824.743276265442</v>
      </c>
      <c r="U487" s="1">
        <f t="shared" si="186"/>
        <v>1644763.129579972</v>
      </c>
      <c r="X487" s="3">
        <f t="shared" si="169"/>
        <v>485</v>
      </c>
      <c r="Y487" s="1" t="e">
        <f t="shared" si="170"/>
        <v>#REF!</v>
      </c>
      <c r="Z487" s="1" t="e">
        <f t="shared" si="187"/>
        <v>#REF!</v>
      </c>
      <c r="AA487" t="e">
        <f t="shared" si="188"/>
        <v>#REF!</v>
      </c>
      <c r="AB487"/>
      <c r="AC487" s="3">
        <f t="shared" si="171"/>
        <v>485</v>
      </c>
      <c r="AD487" s="1" t="e">
        <f t="shared" si="172"/>
        <v>#REF!</v>
      </c>
      <c r="AE487" s="1" t="e">
        <f t="shared" si="189"/>
        <v>#REF!</v>
      </c>
      <c r="AF487" s="1" t="e">
        <f t="shared" si="190"/>
        <v>#REF!</v>
      </c>
    </row>
    <row r="488" spans="3:32" ht="12.75">
      <c r="C488" s="3">
        <f t="shared" si="159"/>
        <v>486</v>
      </c>
      <c r="D488" s="1" t="e">
        <f>IF(#REF!="Ordinary",E487*(1+D$1/100),F488)</f>
        <v>#REF!</v>
      </c>
      <c r="E488" s="1" t="e">
        <f>IF(#REF!="Ordinary",D488-E$2,G488)</f>
        <v>#REF!</v>
      </c>
      <c r="F488" s="1" t="e">
        <f t="shared" si="177"/>
        <v>#REF!</v>
      </c>
      <c r="G488" s="1" t="e">
        <f t="shared" si="178"/>
        <v>#REF!</v>
      </c>
      <c r="I488" s="3">
        <f t="shared" si="160"/>
        <v>486</v>
      </c>
      <c r="J488" s="1" t="e">
        <f t="shared" si="179"/>
        <v>#REF!</v>
      </c>
      <c r="K488" s="1" t="e">
        <f t="shared" si="180"/>
        <v>#REF!</v>
      </c>
      <c r="L488"/>
      <c r="M488" s="3">
        <f t="shared" si="163"/>
        <v>486</v>
      </c>
      <c r="N488" s="1" t="e">
        <f t="shared" si="181"/>
        <v>#REF!</v>
      </c>
      <c r="O488" s="1" t="e">
        <f t="shared" si="182"/>
        <v>#REF!</v>
      </c>
      <c r="P488"/>
      <c r="Q488" s="3">
        <f t="shared" si="166"/>
        <v>486</v>
      </c>
      <c r="R488" s="3">
        <f t="shared" si="183"/>
        <v>486</v>
      </c>
      <c r="S488" s="1">
        <f t="shared" si="184"/>
        <v>1645763.129579972</v>
      </c>
      <c r="T488" s="1">
        <f t="shared" si="185"/>
        <v>6857.346373249883</v>
      </c>
      <c r="U488" s="1">
        <f t="shared" si="186"/>
        <v>1652620.475953222</v>
      </c>
      <c r="X488" s="3">
        <f t="shared" si="169"/>
        <v>486</v>
      </c>
      <c r="Y488" s="1" t="e">
        <f t="shared" si="170"/>
        <v>#REF!</v>
      </c>
      <c r="Z488" s="1" t="e">
        <f t="shared" si="187"/>
        <v>#REF!</v>
      </c>
      <c r="AA488" t="e">
        <f t="shared" si="188"/>
        <v>#REF!</v>
      </c>
      <c r="AB488"/>
      <c r="AC488" s="3">
        <f t="shared" si="171"/>
        <v>486</v>
      </c>
      <c r="AD488" s="1" t="e">
        <f t="shared" si="172"/>
        <v>#REF!</v>
      </c>
      <c r="AE488" s="1" t="e">
        <f t="shared" si="189"/>
        <v>#REF!</v>
      </c>
      <c r="AF488" s="1" t="e">
        <f t="shared" si="190"/>
        <v>#REF!</v>
      </c>
    </row>
    <row r="489" spans="3:32" ht="12.75">
      <c r="C489" s="3">
        <f t="shared" si="159"/>
        <v>487</v>
      </c>
      <c r="D489" s="1" t="e">
        <f>IF(#REF!="Ordinary",E488*(1+D$1/100),F489)</f>
        <v>#REF!</v>
      </c>
      <c r="E489" s="1" t="e">
        <f>IF(#REF!="Ordinary",D489-E$2,G489)</f>
        <v>#REF!</v>
      </c>
      <c r="F489" s="1" t="e">
        <f t="shared" si="177"/>
        <v>#REF!</v>
      </c>
      <c r="G489" s="1" t="e">
        <f t="shared" si="178"/>
        <v>#REF!</v>
      </c>
      <c r="I489" s="3">
        <f t="shared" si="160"/>
        <v>487</v>
      </c>
      <c r="J489" s="1" t="e">
        <f t="shared" si="179"/>
        <v>#REF!</v>
      </c>
      <c r="K489" s="1" t="e">
        <f t="shared" si="180"/>
        <v>#REF!</v>
      </c>
      <c r="L489"/>
      <c r="M489" s="3">
        <f t="shared" si="163"/>
        <v>487</v>
      </c>
      <c r="N489" s="1" t="e">
        <f t="shared" si="181"/>
        <v>#REF!</v>
      </c>
      <c r="O489" s="1" t="e">
        <f t="shared" si="182"/>
        <v>#REF!</v>
      </c>
      <c r="P489"/>
      <c r="Q489" s="3">
        <f t="shared" si="166"/>
        <v>487</v>
      </c>
      <c r="R489" s="3">
        <f t="shared" si="183"/>
        <v>487</v>
      </c>
      <c r="S489" s="1">
        <f t="shared" si="184"/>
        <v>1653620.475953222</v>
      </c>
      <c r="T489" s="1">
        <f t="shared" si="185"/>
        <v>6890.085316471758</v>
      </c>
      <c r="U489" s="1">
        <f t="shared" si="186"/>
        <v>1660510.5612696935</v>
      </c>
      <c r="X489" s="3">
        <f t="shared" si="169"/>
        <v>487</v>
      </c>
      <c r="Y489" s="1" t="e">
        <f t="shared" si="170"/>
        <v>#REF!</v>
      </c>
      <c r="Z489" s="1" t="e">
        <f t="shared" si="187"/>
        <v>#REF!</v>
      </c>
      <c r="AA489" t="e">
        <f t="shared" si="188"/>
        <v>#REF!</v>
      </c>
      <c r="AB489"/>
      <c r="AC489" s="3">
        <f t="shared" si="171"/>
        <v>487</v>
      </c>
      <c r="AD489" s="1" t="e">
        <f t="shared" si="172"/>
        <v>#REF!</v>
      </c>
      <c r="AE489" s="1" t="e">
        <f t="shared" si="189"/>
        <v>#REF!</v>
      </c>
      <c r="AF489" s="1" t="e">
        <f t="shared" si="190"/>
        <v>#REF!</v>
      </c>
    </row>
    <row r="490" spans="3:32" ht="12.75">
      <c r="C490" s="3">
        <f t="shared" si="159"/>
        <v>488</v>
      </c>
      <c r="D490" s="1" t="e">
        <f>IF(#REF!="Ordinary",E489*(1+D$1/100),F490)</f>
        <v>#REF!</v>
      </c>
      <c r="E490" s="1" t="e">
        <f>IF(#REF!="Ordinary",D490-E$2,G490)</f>
        <v>#REF!</v>
      </c>
      <c r="F490" s="1" t="e">
        <f t="shared" si="177"/>
        <v>#REF!</v>
      </c>
      <c r="G490" s="1" t="e">
        <f t="shared" si="178"/>
        <v>#REF!</v>
      </c>
      <c r="I490" s="3">
        <f t="shared" si="160"/>
        <v>488</v>
      </c>
      <c r="J490" s="1" t="e">
        <f t="shared" si="179"/>
        <v>#REF!</v>
      </c>
      <c r="K490" s="1" t="e">
        <f t="shared" si="180"/>
        <v>#REF!</v>
      </c>
      <c r="L490"/>
      <c r="M490" s="3">
        <f t="shared" si="163"/>
        <v>488</v>
      </c>
      <c r="N490" s="1" t="e">
        <f t="shared" si="181"/>
        <v>#REF!</v>
      </c>
      <c r="O490" s="1" t="e">
        <f t="shared" si="182"/>
        <v>#REF!</v>
      </c>
      <c r="P490"/>
      <c r="Q490" s="3">
        <f t="shared" si="166"/>
        <v>488</v>
      </c>
      <c r="R490" s="3">
        <f t="shared" si="183"/>
        <v>488</v>
      </c>
      <c r="S490" s="1">
        <f t="shared" si="184"/>
        <v>1661510.5612696935</v>
      </c>
      <c r="T490" s="1">
        <f t="shared" si="185"/>
        <v>6922.960671957057</v>
      </c>
      <c r="U490" s="1">
        <f t="shared" si="186"/>
        <v>1668433.5219416504</v>
      </c>
      <c r="X490" s="3">
        <f t="shared" si="169"/>
        <v>488</v>
      </c>
      <c r="Y490" s="1" t="e">
        <f t="shared" si="170"/>
        <v>#REF!</v>
      </c>
      <c r="Z490" s="1" t="e">
        <f t="shared" si="187"/>
        <v>#REF!</v>
      </c>
      <c r="AA490" t="e">
        <f t="shared" si="188"/>
        <v>#REF!</v>
      </c>
      <c r="AB490"/>
      <c r="AC490" s="3">
        <f t="shared" si="171"/>
        <v>488</v>
      </c>
      <c r="AD490" s="1" t="e">
        <f t="shared" si="172"/>
        <v>#REF!</v>
      </c>
      <c r="AE490" s="1" t="e">
        <f t="shared" si="189"/>
        <v>#REF!</v>
      </c>
      <c r="AF490" s="1" t="e">
        <f t="shared" si="190"/>
        <v>#REF!</v>
      </c>
    </row>
    <row r="491" spans="3:32" ht="12.75">
      <c r="C491" s="3">
        <f t="shared" si="159"/>
        <v>489</v>
      </c>
      <c r="D491" s="1" t="e">
        <f>IF(#REF!="Ordinary",E490*(1+D$1/100),F491)</f>
        <v>#REF!</v>
      </c>
      <c r="E491" s="1" t="e">
        <f>IF(#REF!="Ordinary",D491-E$2,G491)</f>
        <v>#REF!</v>
      </c>
      <c r="F491" s="1" t="e">
        <f t="shared" si="177"/>
        <v>#REF!</v>
      </c>
      <c r="G491" s="1" t="e">
        <f t="shared" si="178"/>
        <v>#REF!</v>
      </c>
      <c r="I491" s="3">
        <f t="shared" si="160"/>
        <v>489</v>
      </c>
      <c r="J491" s="1" t="e">
        <f t="shared" si="179"/>
        <v>#REF!</v>
      </c>
      <c r="K491" s="1" t="e">
        <f t="shared" si="180"/>
        <v>#REF!</v>
      </c>
      <c r="L491"/>
      <c r="M491" s="3">
        <f t="shared" si="163"/>
        <v>489</v>
      </c>
      <c r="N491" s="1" t="e">
        <f t="shared" si="181"/>
        <v>#REF!</v>
      </c>
      <c r="O491" s="1" t="e">
        <f t="shared" si="182"/>
        <v>#REF!</v>
      </c>
      <c r="P491"/>
      <c r="Q491" s="3">
        <f t="shared" si="166"/>
        <v>489</v>
      </c>
      <c r="R491" s="3">
        <f t="shared" si="183"/>
        <v>489</v>
      </c>
      <c r="S491" s="1">
        <f t="shared" si="184"/>
        <v>1669433.5219416504</v>
      </c>
      <c r="T491" s="1">
        <f t="shared" si="185"/>
        <v>6955.97300809021</v>
      </c>
      <c r="U491" s="1">
        <f t="shared" si="186"/>
        <v>1676389.4949497413</v>
      </c>
      <c r="X491" s="3">
        <f t="shared" si="169"/>
        <v>489</v>
      </c>
      <c r="Y491" s="1" t="e">
        <f t="shared" si="170"/>
        <v>#REF!</v>
      </c>
      <c r="Z491" s="1" t="e">
        <f t="shared" si="187"/>
        <v>#REF!</v>
      </c>
      <c r="AA491" t="e">
        <f t="shared" si="188"/>
        <v>#REF!</v>
      </c>
      <c r="AB491"/>
      <c r="AC491" s="3">
        <f t="shared" si="171"/>
        <v>489</v>
      </c>
      <c r="AD491" s="1" t="e">
        <f t="shared" si="172"/>
        <v>#REF!</v>
      </c>
      <c r="AE491" s="1" t="e">
        <f t="shared" si="189"/>
        <v>#REF!</v>
      </c>
      <c r="AF491" s="1" t="e">
        <f t="shared" si="190"/>
        <v>#REF!</v>
      </c>
    </row>
    <row r="492" spans="3:32" ht="12.75">
      <c r="C492" s="3">
        <f t="shared" si="159"/>
        <v>490</v>
      </c>
      <c r="D492" s="1" t="e">
        <f>IF(#REF!="Ordinary",E491*(1+D$1/100),F492)</f>
        <v>#REF!</v>
      </c>
      <c r="E492" s="1" t="e">
        <f>IF(#REF!="Ordinary",D492-E$2,G492)</f>
        <v>#REF!</v>
      </c>
      <c r="F492" s="1" t="e">
        <f t="shared" si="177"/>
        <v>#REF!</v>
      </c>
      <c r="G492" s="1" t="e">
        <f t="shared" si="178"/>
        <v>#REF!</v>
      </c>
      <c r="I492" s="3">
        <f t="shared" si="160"/>
        <v>490</v>
      </c>
      <c r="J492" s="1" t="e">
        <f t="shared" si="179"/>
        <v>#REF!</v>
      </c>
      <c r="K492" s="1" t="e">
        <f t="shared" si="180"/>
        <v>#REF!</v>
      </c>
      <c r="L492"/>
      <c r="M492" s="3">
        <f t="shared" si="163"/>
        <v>490</v>
      </c>
      <c r="N492" s="1" t="e">
        <f t="shared" si="181"/>
        <v>#REF!</v>
      </c>
      <c r="O492" s="1" t="e">
        <f t="shared" si="182"/>
        <v>#REF!</v>
      </c>
      <c r="P492"/>
      <c r="Q492" s="3">
        <f t="shared" si="166"/>
        <v>490</v>
      </c>
      <c r="R492" s="3">
        <f t="shared" si="183"/>
        <v>490</v>
      </c>
      <c r="S492" s="1">
        <f t="shared" si="184"/>
        <v>1677389.4949497413</v>
      </c>
      <c r="T492" s="1">
        <f t="shared" si="185"/>
        <v>6989.122895623922</v>
      </c>
      <c r="U492" s="1">
        <f t="shared" si="186"/>
        <v>1684378.6178453648</v>
      </c>
      <c r="X492" s="3">
        <f t="shared" si="169"/>
        <v>490</v>
      </c>
      <c r="Y492" s="1" t="e">
        <f t="shared" si="170"/>
        <v>#REF!</v>
      </c>
      <c r="Z492" s="1" t="e">
        <f t="shared" si="187"/>
        <v>#REF!</v>
      </c>
      <c r="AA492" t="e">
        <f t="shared" si="188"/>
        <v>#REF!</v>
      </c>
      <c r="AB492"/>
      <c r="AC492" s="3">
        <f t="shared" si="171"/>
        <v>490</v>
      </c>
      <c r="AD492" s="1" t="e">
        <f t="shared" si="172"/>
        <v>#REF!</v>
      </c>
      <c r="AE492" s="1" t="e">
        <f t="shared" si="189"/>
        <v>#REF!</v>
      </c>
      <c r="AF492" s="1" t="e">
        <f t="shared" si="190"/>
        <v>#REF!</v>
      </c>
    </row>
    <row r="493" spans="3:32" ht="12.75">
      <c r="C493" s="3">
        <f t="shared" si="159"/>
        <v>491</v>
      </c>
      <c r="D493" s="1" t="e">
        <f>IF(#REF!="Ordinary",E492*(1+D$1/100),F493)</f>
        <v>#REF!</v>
      </c>
      <c r="E493" s="1" t="e">
        <f>IF(#REF!="Ordinary",D493-E$2,G493)</f>
        <v>#REF!</v>
      </c>
      <c r="F493" s="1" t="e">
        <f t="shared" si="177"/>
        <v>#REF!</v>
      </c>
      <c r="G493" s="1" t="e">
        <f t="shared" si="178"/>
        <v>#REF!</v>
      </c>
      <c r="I493" s="3">
        <f t="shared" si="160"/>
        <v>491</v>
      </c>
      <c r="J493" s="1" t="e">
        <f t="shared" si="179"/>
        <v>#REF!</v>
      </c>
      <c r="K493" s="1" t="e">
        <f t="shared" si="180"/>
        <v>#REF!</v>
      </c>
      <c r="L493"/>
      <c r="M493" s="3">
        <f t="shared" si="163"/>
        <v>491</v>
      </c>
      <c r="N493" s="1" t="e">
        <f t="shared" si="181"/>
        <v>#REF!</v>
      </c>
      <c r="O493" s="1" t="e">
        <f t="shared" si="182"/>
        <v>#REF!</v>
      </c>
      <c r="P493"/>
      <c r="Q493" s="3">
        <f t="shared" si="166"/>
        <v>491</v>
      </c>
      <c r="R493" s="3">
        <f t="shared" si="183"/>
        <v>491</v>
      </c>
      <c r="S493" s="1">
        <f t="shared" si="184"/>
        <v>1685378.6178453648</v>
      </c>
      <c r="T493" s="1">
        <f t="shared" si="185"/>
        <v>7022.41090768902</v>
      </c>
      <c r="U493" s="1">
        <f t="shared" si="186"/>
        <v>1692401.0287530536</v>
      </c>
      <c r="X493" s="3">
        <f t="shared" si="169"/>
        <v>491</v>
      </c>
      <c r="Y493" s="1" t="e">
        <f t="shared" si="170"/>
        <v>#REF!</v>
      </c>
      <c r="Z493" s="1" t="e">
        <f t="shared" si="187"/>
        <v>#REF!</v>
      </c>
      <c r="AA493" t="e">
        <f t="shared" si="188"/>
        <v>#REF!</v>
      </c>
      <c r="AB493"/>
      <c r="AC493" s="3">
        <f t="shared" si="171"/>
        <v>491</v>
      </c>
      <c r="AD493" s="1" t="e">
        <f t="shared" si="172"/>
        <v>#REF!</v>
      </c>
      <c r="AE493" s="1" t="e">
        <f t="shared" si="189"/>
        <v>#REF!</v>
      </c>
      <c r="AF493" s="1" t="e">
        <f t="shared" si="190"/>
        <v>#REF!</v>
      </c>
    </row>
    <row r="494" spans="3:32" ht="12.75">
      <c r="C494" s="3">
        <f t="shared" si="159"/>
        <v>492</v>
      </c>
      <c r="D494" s="1" t="e">
        <f>IF(#REF!="Ordinary",E493*(1+D$1/100),F494)</f>
        <v>#REF!</v>
      </c>
      <c r="E494" s="1" t="e">
        <f>IF(#REF!="Ordinary",D494-E$2,G494)</f>
        <v>#REF!</v>
      </c>
      <c r="F494" s="1" t="e">
        <f t="shared" si="177"/>
        <v>#REF!</v>
      </c>
      <c r="G494" s="1" t="e">
        <f t="shared" si="178"/>
        <v>#REF!</v>
      </c>
      <c r="I494" s="3">
        <f t="shared" si="160"/>
        <v>492</v>
      </c>
      <c r="J494" s="1" t="e">
        <f t="shared" si="179"/>
        <v>#REF!</v>
      </c>
      <c r="K494" s="1" t="e">
        <f t="shared" si="180"/>
        <v>#REF!</v>
      </c>
      <c r="L494"/>
      <c r="M494" s="3">
        <f t="shared" si="163"/>
        <v>492</v>
      </c>
      <c r="N494" s="1" t="e">
        <f t="shared" si="181"/>
        <v>#REF!</v>
      </c>
      <c r="O494" s="1" t="e">
        <f t="shared" si="182"/>
        <v>#REF!</v>
      </c>
      <c r="P494"/>
      <c r="Q494" s="3">
        <f t="shared" si="166"/>
        <v>492</v>
      </c>
      <c r="R494" s="3">
        <f t="shared" si="183"/>
        <v>492</v>
      </c>
      <c r="S494" s="1">
        <f t="shared" si="184"/>
        <v>1693401.0287530536</v>
      </c>
      <c r="T494" s="1">
        <f t="shared" si="185"/>
        <v>7055.83761980439</v>
      </c>
      <c r="U494" s="1">
        <f t="shared" si="186"/>
        <v>1700456.866372858</v>
      </c>
      <c r="X494" s="3">
        <f t="shared" si="169"/>
        <v>492</v>
      </c>
      <c r="Y494" s="1" t="e">
        <f t="shared" si="170"/>
        <v>#REF!</v>
      </c>
      <c r="Z494" s="1" t="e">
        <f t="shared" si="187"/>
        <v>#REF!</v>
      </c>
      <c r="AA494" t="e">
        <f t="shared" si="188"/>
        <v>#REF!</v>
      </c>
      <c r="AB494"/>
      <c r="AC494" s="3">
        <f t="shared" si="171"/>
        <v>492</v>
      </c>
      <c r="AD494" s="1" t="e">
        <f t="shared" si="172"/>
        <v>#REF!</v>
      </c>
      <c r="AE494" s="1" t="e">
        <f t="shared" si="189"/>
        <v>#REF!</v>
      </c>
      <c r="AF494" s="1" t="e">
        <f t="shared" si="190"/>
        <v>#REF!</v>
      </c>
    </row>
    <row r="495" spans="3:32" ht="12.75">
      <c r="C495" s="3">
        <f t="shared" si="159"/>
        <v>493</v>
      </c>
      <c r="D495" s="1" t="e">
        <f>IF(#REF!="Ordinary",E494*(1+D$1/100),F495)</f>
        <v>#REF!</v>
      </c>
      <c r="E495" s="1" t="e">
        <f>IF(#REF!="Ordinary",D495-E$2,G495)</f>
        <v>#REF!</v>
      </c>
      <c r="F495" s="1" t="e">
        <f t="shared" si="177"/>
        <v>#REF!</v>
      </c>
      <c r="G495" s="1" t="e">
        <f t="shared" si="178"/>
        <v>#REF!</v>
      </c>
      <c r="I495" s="3">
        <f t="shared" si="160"/>
        <v>493</v>
      </c>
      <c r="J495" s="1" t="e">
        <f t="shared" si="179"/>
        <v>#REF!</v>
      </c>
      <c r="K495" s="1" t="e">
        <f t="shared" si="180"/>
        <v>#REF!</v>
      </c>
      <c r="L495"/>
      <c r="M495" s="3">
        <f t="shared" si="163"/>
        <v>493</v>
      </c>
      <c r="N495" s="1" t="e">
        <f t="shared" si="181"/>
        <v>#REF!</v>
      </c>
      <c r="O495" s="1" t="e">
        <f t="shared" si="182"/>
        <v>#REF!</v>
      </c>
      <c r="P495"/>
      <c r="Q495" s="3">
        <f t="shared" si="166"/>
        <v>493</v>
      </c>
      <c r="R495" s="3">
        <f t="shared" si="183"/>
        <v>493</v>
      </c>
      <c r="S495" s="1">
        <f t="shared" si="184"/>
        <v>1701456.866372858</v>
      </c>
      <c r="T495" s="1">
        <f t="shared" si="185"/>
        <v>7089.403609886908</v>
      </c>
      <c r="U495" s="1">
        <f t="shared" si="186"/>
        <v>1708546.269982745</v>
      </c>
      <c r="X495" s="3">
        <f t="shared" si="169"/>
        <v>493</v>
      </c>
      <c r="Y495" s="1" t="e">
        <f t="shared" si="170"/>
        <v>#REF!</v>
      </c>
      <c r="Z495" s="1" t="e">
        <f t="shared" si="187"/>
        <v>#REF!</v>
      </c>
      <c r="AA495" t="e">
        <f t="shared" si="188"/>
        <v>#REF!</v>
      </c>
      <c r="AB495"/>
      <c r="AC495" s="3">
        <f t="shared" si="171"/>
        <v>493</v>
      </c>
      <c r="AD495" s="1" t="e">
        <f t="shared" si="172"/>
        <v>#REF!</v>
      </c>
      <c r="AE495" s="1" t="e">
        <f t="shared" si="189"/>
        <v>#REF!</v>
      </c>
      <c r="AF495" s="1" t="e">
        <f t="shared" si="190"/>
        <v>#REF!</v>
      </c>
    </row>
    <row r="496" spans="3:32" ht="12.75">
      <c r="C496" s="3">
        <f t="shared" si="159"/>
        <v>494</v>
      </c>
      <c r="D496" s="1" t="e">
        <f>IF(#REF!="Ordinary",E495*(1+D$1/100),F496)</f>
        <v>#REF!</v>
      </c>
      <c r="E496" s="1" t="e">
        <f>IF(#REF!="Ordinary",D496-E$2,G496)</f>
        <v>#REF!</v>
      </c>
      <c r="F496" s="1" t="e">
        <f t="shared" si="177"/>
        <v>#REF!</v>
      </c>
      <c r="G496" s="1" t="e">
        <f t="shared" si="178"/>
        <v>#REF!</v>
      </c>
      <c r="I496" s="3">
        <f t="shared" si="160"/>
        <v>494</v>
      </c>
      <c r="J496" s="1" t="e">
        <f t="shared" si="179"/>
        <v>#REF!</v>
      </c>
      <c r="K496" s="1" t="e">
        <f t="shared" si="180"/>
        <v>#REF!</v>
      </c>
      <c r="L496"/>
      <c r="M496" s="3">
        <f t="shared" si="163"/>
        <v>494</v>
      </c>
      <c r="N496" s="1" t="e">
        <f t="shared" si="181"/>
        <v>#REF!</v>
      </c>
      <c r="O496" s="1" t="e">
        <f t="shared" si="182"/>
        <v>#REF!</v>
      </c>
      <c r="P496"/>
      <c r="Q496" s="3">
        <f t="shared" si="166"/>
        <v>494</v>
      </c>
      <c r="R496" s="3">
        <f t="shared" si="183"/>
        <v>494</v>
      </c>
      <c r="S496" s="1">
        <f t="shared" si="184"/>
        <v>1709546.269982745</v>
      </c>
      <c r="T496" s="1">
        <f t="shared" si="185"/>
        <v>7123.109458261437</v>
      </c>
      <c r="U496" s="1">
        <f t="shared" si="186"/>
        <v>1716669.379441007</v>
      </c>
      <c r="X496" s="3">
        <f t="shared" si="169"/>
        <v>494</v>
      </c>
      <c r="Y496" s="1" t="e">
        <f t="shared" si="170"/>
        <v>#REF!</v>
      </c>
      <c r="Z496" s="1" t="e">
        <f t="shared" si="187"/>
        <v>#REF!</v>
      </c>
      <c r="AA496" t="e">
        <f t="shared" si="188"/>
        <v>#REF!</v>
      </c>
      <c r="AB496"/>
      <c r="AC496" s="3">
        <f t="shared" si="171"/>
        <v>494</v>
      </c>
      <c r="AD496" s="1" t="e">
        <f t="shared" si="172"/>
        <v>#REF!</v>
      </c>
      <c r="AE496" s="1" t="e">
        <f t="shared" si="189"/>
        <v>#REF!</v>
      </c>
      <c r="AF496" s="1" t="e">
        <f t="shared" si="190"/>
        <v>#REF!</v>
      </c>
    </row>
    <row r="497" spans="3:32" ht="12.75">
      <c r="C497" s="3">
        <f t="shared" si="159"/>
        <v>495</v>
      </c>
      <c r="D497" s="1" t="e">
        <f>IF(#REF!="Ordinary",E496*(1+D$1/100),F497)</f>
        <v>#REF!</v>
      </c>
      <c r="E497" s="1" t="e">
        <f>IF(#REF!="Ordinary",D497-E$2,G497)</f>
        <v>#REF!</v>
      </c>
      <c r="F497" s="1" t="e">
        <f t="shared" si="177"/>
        <v>#REF!</v>
      </c>
      <c r="G497" s="1" t="e">
        <f t="shared" si="178"/>
        <v>#REF!</v>
      </c>
      <c r="I497" s="3">
        <f t="shared" si="160"/>
        <v>495</v>
      </c>
      <c r="J497" s="1" t="e">
        <f t="shared" si="179"/>
        <v>#REF!</v>
      </c>
      <c r="K497" s="1" t="e">
        <f t="shared" si="180"/>
        <v>#REF!</v>
      </c>
      <c r="L497"/>
      <c r="M497" s="3">
        <f t="shared" si="163"/>
        <v>495</v>
      </c>
      <c r="N497" s="1" t="e">
        <f t="shared" si="181"/>
        <v>#REF!</v>
      </c>
      <c r="O497" s="1" t="e">
        <f t="shared" si="182"/>
        <v>#REF!</v>
      </c>
      <c r="P497"/>
      <c r="Q497" s="3">
        <f t="shared" si="166"/>
        <v>495</v>
      </c>
      <c r="R497" s="3">
        <f t="shared" si="183"/>
        <v>495</v>
      </c>
      <c r="S497" s="1">
        <f t="shared" si="184"/>
        <v>1717669.379441007</v>
      </c>
      <c r="T497" s="1">
        <f t="shared" si="185"/>
        <v>7156.955747670862</v>
      </c>
      <c r="U497" s="1">
        <f t="shared" si="186"/>
        <v>1724826.3351886778</v>
      </c>
      <c r="X497" s="3">
        <f t="shared" si="169"/>
        <v>495</v>
      </c>
      <c r="Y497" s="1" t="e">
        <f t="shared" si="170"/>
        <v>#REF!</v>
      </c>
      <c r="Z497" s="1" t="e">
        <f t="shared" si="187"/>
        <v>#REF!</v>
      </c>
      <c r="AA497" t="e">
        <f t="shared" si="188"/>
        <v>#REF!</v>
      </c>
      <c r="AB497"/>
      <c r="AC497" s="3">
        <f t="shared" si="171"/>
        <v>495</v>
      </c>
      <c r="AD497" s="1" t="e">
        <f t="shared" si="172"/>
        <v>#REF!</v>
      </c>
      <c r="AE497" s="1" t="e">
        <f t="shared" si="189"/>
        <v>#REF!</v>
      </c>
      <c r="AF497" s="1" t="e">
        <f t="shared" si="190"/>
        <v>#REF!</v>
      </c>
    </row>
    <row r="498" spans="3:32" ht="12.75">
      <c r="C498" s="3">
        <f t="shared" si="159"/>
        <v>496</v>
      </c>
      <c r="D498" s="1" t="e">
        <f>IF(#REF!="Ordinary",E497*(1+D$1/100),F498)</f>
        <v>#REF!</v>
      </c>
      <c r="E498" s="1" t="e">
        <f>IF(#REF!="Ordinary",D498-E$2,G498)</f>
        <v>#REF!</v>
      </c>
      <c r="F498" s="1" t="e">
        <f t="shared" si="177"/>
        <v>#REF!</v>
      </c>
      <c r="G498" s="1" t="e">
        <f t="shared" si="178"/>
        <v>#REF!</v>
      </c>
      <c r="I498" s="3">
        <f t="shared" si="160"/>
        <v>496</v>
      </c>
      <c r="J498" s="1" t="e">
        <f t="shared" si="179"/>
        <v>#REF!</v>
      </c>
      <c r="K498" s="1" t="e">
        <f t="shared" si="180"/>
        <v>#REF!</v>
      </c>
      <c r="L498"/>
      <c r="M498" s="3">
        <f t="shared" si="163"/>
        <v>496</v>
      </c>
      <c r="N498" s="1" t="e">
        <f t="shared" si="181"/>
        <v>#REF!</v>
      </c>
      <c r="O498" s="1" t="e">
        <f t="shared" si="182"/>
        <v>#REF!</v>
      </c>
      <c r="P498"/>
      <c r="Q498" s="3">
        <f t="shared" si="166"/>
        <v>496</v>
      </c>
      <c r="R498" s="3">
        <f t="shared" si="183"/>
        <v>496</v>
      </c>
      <c r="S498" s="1">
        <f t="shared" si="184"/>
        <v>1725826.3351886778</v>
      </c>
      <c r="T498" s="1">
        <f t="shared" si="185"/>
        <v>7190.943063286158</v>
      </c>
      <c r="U498" s="1">
        <f t="shared" si="186"/>
        <v>1733017.2782519637</v>
      </c>
      <c r="X498" s="3">
        <f t="shared" si="169"/>
        <v>496</v>
      </c>
      <c r="Y498" s="1" t="e">
        <f t="shared" si="170"/>
        <v>#REF!</v>
      </c>
      <c r="Z498" s="1" t="e">
        <f t="shared" si="187"/>
        <v>#REF!</v>
      </c>
      <c r="AA498" t="e">
        <f t="shared" si="188"/>
        <v>#REF!</v>
      </c>
      <c r="AB498"/>
      <c r="AC498" s="3">
        <f t="shared" si="171"/>
        <v>496</v>
      </c>
      <c r="AD498" s="1" t="e">
        <f t="shared" si="172"/>
        <v>#REF!</v>
      </c>
      <c r="AE498" s="1" t="e">
        <f t="shared" si="189"/>
        <v>#REF!</v>
      </c>
      <c r="AF498" s="1" t="e">
        <f t="shared" si="190"/>
        <v>#REF!</v>
      </c>
    </row>
    <row r="499" spans="3:32" ht="12.75">
      <c r="C499" s="3">
        <f t="shared" si="159"/>
        <v>497</v>
      </c>
      <c r="D499" s="1" t="e">
        <f>IF(#REF!="Ordinary",E498*(1+D$1/100),F499)</f>
        <v>#REF!</v>
      </c>
      <c r="E499" s="1" t="e">
        <f>IF(#REF!="Ordinary",D499-E$2,G499)</f>
        <v>#REF!</v>
      </c>
      <c r="F499" s="1" t="e">
        <f t="shared" si="177"/>
        <v>#REF!</v>
      </c>
      <c r="G499" s="1" t="e">
        <f t="shared" si="178"/>
        <v>#REF!</v>
      </c>
      <c r="I499" s="3">
        <f t="shared" si="160"/>
        <v>497</v>
      </c>
      <c r="J499" s="1" t="e">
        <f t="shared" si="179"/>
        <v>#REF!</v>
      </c>
      <c r="K499" s="1" t="e">
        <f t="shared" si="180"/>
        <v>#REF!</v>
      </c>
      <c r="L499"/>
      <c r="M499" s="3">
        <f t="shared" si="163"/>
        <v>497</v>
      </c>
      <c r="N499" s="1" t="e">
        <f t="shared" si="181"/>
        <v>#REF!</v>
      </c>
      <c r="O499" s="1" t="e">
        <f t="shared" si="182"/>
        <v>#REF!</v>
      </c>
      <c r="P499"/>
      <c r="Q499" s="3">
        <f t="shared" si="166"/>
        <v>497</v>
      </c>
      <c r="R499" s="3">
        <f t="shared" si="183"/>
        <v>497</v>
      </c>
      <c r="S499" s="1">
        <f t="shared" si="184"/>
        <v>1734017.2782519637</v>
      </c>
      <c r="T499" s="1">
        <f t="shared" si="185"/>
        <v>7225.0719927165155</v>
      </c>
      <c r="U499" s="1">
        <f t="shared" si="186"/>
        <v>1741242.35024468</v>
      </c>
      <c r="X499" s="3">
        <f t="shared" si="169"/>
        <v>497</v>
      </c>
      <c r="Y499" s="1" t="e">
        <f t="shared" si="170"/>
        <v>#REF!</v>
      </c>
      <c r="Z499" s="1" t="e">
        <f t="shared" si="187"/>
        <v>#REF!</v>
      </c>
      <c r="AA499" t="e">
        <f t="shared" si="188"/>
        <v>#REF!</v>
      </c>
      <c r="AB499"/>
      <c r="AC499" s="3">
        <f t="shared" si="171"/>
        <v>497</v>
      </c>
      <c r="AD499" s="1" t="e">
        <f t="shared" si="172"/>
        <v>#REF!</v>
      </c>
      <c r="AE499" s="1" t="e">
        <f t="shared" si="189"/>
        <v>#REF!</v>
      </c>
      <c r="AF499" s="1" t="e">
        <f t="shared" si="190"/>
        <v>#REF!</v>
      </c>
    </row>
    <row r="500" spans="3:32" ht="12.75">
      <c r="C500" s="3">
        <f t="shared" si="159"/>
        <v>498</v>
      </c>
      <c r="D500" s="1" t="e">
        <f>IF(#REF!="Ordinary",E499*(1+D$1/100),F500)</f>
        <v>#REF!</v>
      </c>
      <c r="E500" s="1" t="e">
        <f>IF(#REF!="Ordinary",D500-E$2,G500)</f>
        <v>#REF!</v>
      </c>
      <c r="F500" s="1" t="e">
        <f t="shared" si="177"/>
        <v>#REF!</v>
      </c>
      <c r="G500" s="1" t="e">
        <f t="shared" si="178"/>
        <v>#REF!</v>
      </c>
      <c r="I500" s="3">
        <f t="shared" si="160"/>
        <v>498</v>
      </c>
      <c r="J500" s="1" t="e">
        <f t="shared" si="179"/>
        <v>#REF!</v>
      </c>
      <c r="K500" s="1" t="e">
        <f t="shared" si="180"/>
        <v>#REF!</v>
      </c>
      <c r="L500"/>
      <c r="M500" s="3">
        <f t="shared" si="163"/>
        <v>498</v>
      </c>
      <c r="N500" s="1" t="e">
        <f t="shared" si="181"/>
        <v>#REF!</v>
      </c>
      <c r="O500" s="1" t="e">
        <f t="shared" si="182"/>
        <v>#REF!</v>
      </c>
      <c r="P500"/>
      <c r="Q500" s="3">
        <f t="shared" si="166"/>
        <v>498</v>
      </c>
      <c r="R500" s="3">
        <f t="shared" si="183"/>
        <v>498</v>
      </c>
      <c r="S500" s="1">
        <f t="shared" si="184"/>
        <v>1742242.35024468</v>
      </c>
      <c r="T500" s="1">
        <f t="shared" si="185"/>
        <v>7259.343126019499</v>
      </c>
      <c r="U500" s="1">
        <f t="shared" si="186"/>
        <v>1749501.6933706996</v>
      </c>
      <c r="X500" s="3">
        <f t="shared" si="169"/>
        <v>498</v>
      </c>
      <c r="Y500" s="1" t="e">
        <f t="shared" si="170"/>
        <v>#REF!</v>
      </c>
      <c r="Z500" s="1" t="e">
        <f t="shared" si="187"/>
        <v>#REF!</v>
      </c>
      <c r="AA500" t="e">
        <f t="shared" si="188"/>
        <v>#REF!</v>
      </c>
      <c r="AB500"/>
      <c r="AC500" s="3">
        <f t="shared" si="171"/>
        <v>498</v>
      </c>
      <c r="AD500" s="1" t="e">
        <f t="shared" si="172"/>
        <v>#REF!</v>
      </c>
      <c r="AE500" s="1" t="e">
        <f t="shared" si="189"/>
        <v>#REF!</v>
      </c>
      <c r="AF500" s="1" t="e">
        <f t="shared" si="190"/>
        <v>#REF!</v>
      </c>
    </row>
    <row r="501" spans="3:32" ht="12.75">
      <c r="C501" s="3">
        <f t="shared" si="159"/>
        <v>499</v>
      </c>
      <c r="D501" s="1" t="e">
        <f>IF(#REF!="Ordinary",E500*(1+D$1/100),F501)</f>
        <v>#REF!</v>
      </c>
      <c r="E501" s="1" t="e">
        <f>IF(#REF!="Ordinary",D501-E$2,G501)</f>
        <v>#REF!</v>
      </c>
      <c r="F501" s="1" t="e">
        <f t="shared" si="177"/>
        <v>#REF!</v>
      </c>
      <c r="G501" s="1" t="e">
        <f t="shared" si="178"/>
        <v>#REF!</v>
      </c>
      <c r="I501" s="3">
        <f t="shared" si="160"/>
        <v>499</v>
      </c>
      <c r="J501" s="1" t="e">
        <f t="shared" si="179"/>
        <v>#REF!</v>
      </c>
      <c r="K501" s="1" t="e">
        <f t="shared" si="180"/>
        <v>#REF!</v>
      </c>
      <c r="L501"/>
      <c r="M501" s="3">
        <f t="shared" si="163"/>
        <v>499</v>
      </c>
      <c r="N501" s="1" t="e">
        <f t="shared" si="181"/>
        <v>#REF!</v>
      </c>
      <c r="O501" s="1" t="e">
        <f t="shared" si="182"/>
        <v>#REF!</v>
      </c>
      <c r="P501"/>
      <c r="Q501" s="3">
        <f t="shared" si="166"/>
        <v>499</v>
      </c>
      <c r="R501" s="3">
        <f t="shared" si="183"/>
        <v>499</v>
      </c>
      <c r="S501" s="1">
        <f t="shared" si="184"/>
        <v>1750501.6933706996</v>
      </c>
      <c r="T501" s="1">
        <f t="shared" si="185"/>
        <v>7293.7570557112485</v>
      </c>
      <c r="U501" s="1">
        <f t="shared" si="186"/>
        <v>1757795.4504264113</v>
      </c>
      <c r="X501" s="3">
        <f t="shared" si="169"/>
        <v>499</v>
      </c>
      <c r="Y501" s="1" t="e">
        <f t="shared" si="170"/>
        <v>#REF!</v>
      </c>
      <c r="Z501" s="1" t="e">
        <f t="shared" si="187"/>
        <v>#REF!</v>
      </c>
      <c r="AA501" t="e">
        <f t="shared" si="188"/>
        <v>#REF!</v>
      </c>
      <c r="AB501"/>
      <c r="AC501" s="3">
        <f t="shared" si="171"/>
        <v>499</v>
      </c>
      <c r="AD501" s="1" t="e">
        <f t="shared" si="172"/>
        <v>#REF!</v>
      </c>
      <c r="AE501" s="1" t="e">
        <f t="shared" si="189"/>
        <v>#REF!</v>
      </c>
      <c r="AF501" s="1" t="e">
        <f t="shared" si="190"/>
        <v>#REF!</v>
      </c>
    </row>
    <row r="502" spans="3:32" ht="12.75">
      <c r="C502" s="3">
        <f t="shared" si="159"/>
        <v>500</v>
      </c>
      <c r="D502" s="1" t="e">
        <f>IF(#REF!="Ordinary",E501*(1+D$1/100),F502)</f>
        <v>#REF!</v>
      </c>
      <c r="E502" s="1" t="e">
        <f>IF(#REF!="Ordinary",D502-E$2,G502)</f>
        <v>#REF!</v>
      </c>
      <c r="F502" s="1" t="e">
        <f t="shared" si="177"/>
        <v>#REF!</v>
      </c>
      <c r="G502" s="1" t="e">
        <f t="shared" si="178"/>
        <v>#REF!</v>
      </c>
      <c r="I502" s="3">
        <f t="shared" si="160"/>
        <v>500</v>
      </c>
      <c r="J502" s="1" t="e">
        <f t="shared" si="179"/>
        <v>#REF!</v>
      </c>
      <c r="K502" s="1" t="e">
        <f t="shared" si="180"/>
        <v>#REF!</v>
      </c>
      <c r="L502"/>
      <c r="M502" s="3">
        <f t="shared" si="163"/>
        <v>500</v>
      </c>
      <c r="N502" s="1" t="e">
        <f t="shared" si="181"/>
        <v>#REF!</v>
      </c>
      <c r="O502" s="1" t="e">
        <f t="shared" si="182"/>
        <v>#REF!</v>
      </c>
      <c r="P502"/>
      <c r="Q502" s="3">
        <f t="shared" si="166"/>
        <v>500</v>
      </c>
      <c r="R502" s="3">
        <f t="shared" si="183"/>
        <v>500</v>
      </c>
      <c r="S502" s="1">
        <f t="shared" si="184"/>
        <v>1758795.4504264113</v>
      </c>
      <c r="T502" s="1">
        <f t="shared" si="185"/>
        <v>7328.314376776714</v>
      </c>
      <c r="U502" s="1">
        <f t="shared" si="186"/>
        <v>1766123.7648031884</v>
      </c>
      <c r="X502" s="3">
        <f t="shared" si="169"/>
        <v>500</v>
      </c>
      <c r="Y502" s="1" t="e">
        <f t="shared" si="170"/>
        <v>#REF!</v>
      </c>
      <c r="Z502" s="1" t="e">
        <f t="shared" si="187"/>
        <v>#REF!</v>
      </c>
      <c r="AA502" t="e">
        <f t="shared" si="188"/>
        <v>#REF!</v>
      </c>
      <c r="AB502"/>
      <c r="AC502" s="3">
        <f t="shared" si="171"/>
        <v>500</v>
      </c>
      <c r="AD502" s="1" t="e">
        <f t="shared" si="172"/>
        <v>#REF!</v>
      </c>
      <c r="AE502" s="1" t="e">
        <f t="shared" si="189"/>
        <v>#REF!</v>
      </c>
      <c r="AF502" s="1" t="e">
        <f t="shared" si="190"/>
        <v>#REF!</v>
      </c>
    </row>
    <row r="503" spans="3:32" ht="12.75">
      <c r="C503" s="3">
        <f t="shared" si="159"/>
        <v>501</v>
      </c>
      <c r="D503" s="1" t="e">
        <f>IF(#REF!="Ordinary",E502*(1+D$1/100),F503)</f>
        <v>#REF!</v>
      </c>
      <c r="E503" s="1" t="e">
        <f>IF(#REF!="Ordinary",D503-E$2,G503)</f>
        <v>#REF!</v>
      </c>
      <c r="F503" s="1" t="e">
        <f t="shared" si="177"/>
        <v>#REF!</v>
      </c>
      <c r="G503" s="1" t="e">
        <f t="shared" si="178"/>
        <v>#REF!</v>
      </c>
      <c r="I503" s="3">
        <f t="shared" si="160"/>
        <v>501</v>
      </c>
      <c r="J503" s="1" t="e">
        <f t="shared" si="179"/>
        <v>#REF!</v>
      </c>
      <c r="K503" s="1" t="e">
        <f t="shared" si="180"/>
        <v>#REF!</v>
      </c>
      <c r="L503"/>
      <c r="M503" s="3">
        <f t="shared" si="163"/>
        <v>501</v>
      </c>
      <c r="N503" s="1" t="e">
        <f t="shared" si="181"/>
        <v>#REF!</v>
      </c>
      <c r="O503" s="1" t="e">
        <f t="shared" si="182"/>
        <v>#REF!</v>
      </c>
      <c r="P503"/>
      <c r="Q503" s="3">
        <f t="shared" si="166"/>
        <v>501</v>
      </c>
      <c r="R503" s="3">
        <f t="shared" si="183"/>
        <v>501</v>
      </c>
      <c r="S503" s="1">
        <f t="shared" si="184"/>
        <v>1767123.7648031884</v>
      </c>
      <c r="T503" s="1">
        <f t="shared" si="185"/>
        <v>7363.015686679952</v>
      </c>
      <c r="U503" s="1">
        <f t="shared" si="186"/>
        <v>1774486.780489868</v>
      </c>
      <c r="X503" s="3">
        <f t="shared" si="169"/>
        <v>501</v>
      </c>
      <c r="Y503" s="1" t="e">
        <f t="shared" si="170"/>
        <v>#REF!</v>
      </c>
      <c r="Z503" s="1" t="e">
        <f t="shared" si="187"/>
        <v>#REF!</v>
      </c>
      <c r="AA503" t="e">
        <f t="shared" si="188"/>
        <v>#REF!</v>
      </c>
      <c r="AB503"/>
      <c r="AC503" s="3">
        <f t="shared" si="171"/>
        <v>501</v>
      </c>
      <c r="AD503" s="1" t="e">
        <f t="shared" si="172"/>
        <v>#REF!</v>
      </c>
      <c r="AE503" s="1" t="e">
        <f t="shared" si="189"/>
        <v>#REF!</v>
      </c>
      <c r="AF503" s="1" t="e">
        <f t="shared" si="190"/>
        <v>#REF!</v>
      </c>
    </row>
    <row r="504" spans="3:32" ht="12.75">
      <c r="C504" s="3">
        <f t="shared" si="159"/>
        <v>502</v>
      </c>
      <c r="D504" s="1" t="e">
        <f>IF(#REF!="Ordinary",E503*(1+D$1/100),F504)</f>
        <v>#REF!</v>
      </c>
      <c r="E504" s="1" t="e">
        <f>IF(#REF!="Ordinary",D504-E$2,G504)</f>
        <v>#REF!</v>
      </c>
      <c r="F504" s="1" t="e">
        <f t="shared" si="177"/>
        <v>#REF!</v>
      </c>
      <c r="G504" s="1" t="e">
        <f t="shared" si="178"/>
        <v>#REF!</v>
      </c>
      <c r="I504" s="3">
        <f t="shared" si="160"/>
        <v>502</v>
      </c>
      <c r="J504" s="1" t="e">
        <f t="shared" si="179"/>
        <v>#REF!</v>
      </c>
      <c r="K504" s="1" t="e">
        <f t="shared" si="180"/>
        <v>#REF!</v>
      </c>
      <c r="L504"/>
      <c r="M504" s="3">
        <f t="shared" si="163"/>
        <v>502</v>
      </c>
      <c r="N504" s="1" t="e">
        <f t="shared" si="181"/>
        <v>#REF!</v>
      </c>
      <c r="O504" s="1" t="e">
        <f t="shared" si="182"/>
        <v>#REF!</v>
      </c>
      <c r="P504"/>
      <c r="Q504" s="3">
        <f t="shared" si="166"/>
        <v>502</v>
      </c>
      <c r="R504" s="3">
        <f t="shared" si="183"/>
        <v>502</v>
      </c>
      <c r="S504" s="1">
        <f t="shared" si="184"/>
        <v>1775486.780489868</v>
      </c>
      <c r="T504" s="1">
        <f t="shared" si="185"/>
        <v>7397.8615853744495</v>
      </c>
      <c r="U504" s="1">
        <f t="shared" si="186"/>
        <v>1782884.6420752432</v>
      </c>
      <c r="X504" s="3">
        <f t="shared" si="169"/>
        <v>502</v>
      </c>
      <c r="Y504" s="1" t="e">
        <f t="shared" si="170"/>
        <v>#REF!</v>
      </c>
      <c r="Z504" s="1" t="e">
        <f t="shared" si="187"/>
        <v>#REF!</v>
      </c>
      <c r="AA504" t="e">
        <f t="shared" si="188"/>
        <v>#REF!</v>
      </c>
      <c r="AB504"/>
      <c r="AC504" s="3">
        <f t="shared" si="171"/>
        <v>502</v>
      </c>
      <c r="AD504" s="1" t="e">
        <f t="shared" si="172"/>
        <v>#REF!</v>
      </c>
      <c r="AE504" s="1" t="e">
        <f t="shared" si="189"/>
        <v>#REF!</v>
      </c>
      <c r="AF504" s="1" t="e">
        <f t="shared" si="190"/>
        <v>#REF!</v>
      </c>
    </row>
    <row r="505" spans="3:32" ht="12.75">
      <c r="C505" s="3">
        <f t="shared" si="159"/>
        <v>503</v>
      </c>
      <c r="D505" s="1" t="e">
        <f>IF(#REF!="Ordinary",E504*(1+D$1/100),F505)</f>
        <v>#REF!</v>
      </c>
      <c r="E505" s="1" t="e">
        <f>IF(#REF!="Ordinary",D505-E$2,G505)</f>
        <v>#REF!</v>
      </c>
      <c r="F505" s="1" t="e">
        <f t="shared" si="177"/>
        <v>#REF!</v>
      </c>
      <c r="G505" s="1" t="e">
        <f t="shared" si="178"/>
        <v>#REF!</v>
      </c>
      <c r="I505" s="3">
        <f t="shared" si="160"/>
        <v>503</v>
      </c>
      <c r="J505" s="1" t="e">
        <f t="shared" si="179"/>
        <v>#REF!</v>
      </c>
      <c r="K505" s="1" t="e">
        <f t="shared" si="180"/>
        <v>#REF!</v>
      </c>
      <c r="L505"/>
      <c r="M505" s="3">
        <f t="shared" si="163"/>
        <v>503</v>
      </c>
      <c r="N505" s="1" t="e">
        <f t="shared" si="181"/>
        <v>#REF!</v>
      </c>
      <c r="O505" s="1" t="e">
        <f t="shared" si="182"/>
        <v>#REF!</v>
      </c>
      <c r="P505"/>
      <c r="Q505" s="3">
        <f t="shared" si="166"/>
        <v>503</v>
      </c>
      <c r="R505" s="3">
        <f t="shared" si="183"/>
        <v>503</v>
      </c>
      <c r="S505" s="1">
        <f t="shared" si="184"/>
        <v>1783884.6420752432</v>
      </c>
      <c r="T505" s="1">
        <f t="shared" si="185"/>
        <v>7432.852675313513</v>
      </c>
      <c r="U505" s="1">
        <f t="shared" si="186"/>
        <v>1791317.4947505558</v>
      </c>
      <c r="X505" s="3">
        <f t="shared" si="169"/>
        <v>503</v>
      </c>
      <c r="Y505" s="1" t="e">
        <f t="shared" si="170"/>
        <v>#REF!</v>
      </c>
      <c r="Z505" s="1" t="e">
        <f t="shared" si="187"/>
        <v>#REF!</v>
      </c>
      <c r="AA505" t="e">
        <f t="shared" si="188"/>
        <v>#REF!</v>
      </c>
      <c r="AB505"/>
      <c r="AC505" s="3">
        <f t="shared" si="171"/>
        <v>503</v>
      </c>
      <c r="AD505" s="1" t="e">
        <f t="shared" si="172"/>
        <v>#REF!</v>
      </c>
      <c r="AE505" s="1" t="e">
        <f t="shared" si="189"/>
        <v>#REF!</v>
      </c>
      <c r="AF505" s="1" t="e">
        <f t="shared" si="190"/>
        <v>#REF!</v>
      </c>
    </row>
    <row r="506" spans="3:32" ht="12.75">
      <c r="C506" s="3">
        <f t="shared" si="159"/>
        <v>504</v>
      </c>
      <c r="D506" s="1" t="e">
        <f>IF(#REF!="Ordinary",E505*(1+D$1/100),F506)</f>
        <v>#REF!</v>
      </c>
      <c r="E506" s="1" t="e">
        <f>IF(#REF!="Ordinary",D506-E$2,G506)</f>
        <v>#REF!</v>
      </c>
      <c r="F506" s="1" t="e">
        <f t="shared" si="177"/>
        <v>#REF!</v>
      </c>
      <c r="G506" s="1" t="e">
        <f t="shared" si="178"/>
        <v>#REF!</v>
      </c>
      <c r="I506" s="3">
        <f t="shared" si="160"/>
        <v>504</v>
      </c>
      <c r="J506" s="1" t="e">
        <f t="shared" si="179"/>
        <v>#REF!</v>
      </c>
      <c r="K506" s="1" t="e">
        <f t="shared" si="180"/>
        <v>#REF!</v>
      </c>
      <c r="L506"/>
      <c r="M506" s="3">
        <f t="shared" si="163"/>
        <v>504</v>
      </c>
      <c r="N506" s="1" t="e">
        <f t="shared" si="181"/>
        <v>#REF!</v>
      </c>
      <c r="O506" s="1" t="e">
        <f t="shared" si="182"/>
        <v>#REF!</v>
      </c>
      <c r="P506"/>
      <c r="Q506" s="3">
        <f t="shared" si="166"/>
        <v>504</v>
      </c>
      <c r="R506" s="3">
        <f t="shared" si="183"/>
        <v>504</v>
      </c>
      <c r="S506" s="1">
        <f t="shared" si="184"/>
        <v>1792317.4947505558</v>
      </c>
      <c r="T506" s="1">
        <f t="shared" si="185"/>
        <v>7467.989561460649</v>
      </c>
      <c r="U506" s="1">
        <f t="shared" si="186"/>
        <v>1799785.4843120158</v>
      </c>
      <c r="X506" s="3">
        <f t="shared" si="169"/>
        <v>504</v>
      </c>
      <c r="Y506" s="1" t="e">
        <f t="shared" si="170"/>
        <v>#REF!</v>
      </c>
      <c r="Z506" s="1" t="e">
        <f t="shared" si="187"/>
        <v>#REF!</v>
      </c>
      <c r="AA506" t="e">
        <f t="shared" si="188"/>
        <v>#REF!</v>
      </c>
      <c r="AB506"/>
      <c r="AC506" s="3">
        <f t="shared" si="171"/>
        <v>504</v>
      </c>
      <c r="AD506" s="1" t="e">
        <f t="shared" si="172"/>
        <v>#REF!</v>
      </c>
      <c r="AE506" s="1" t="e">
        <f t="shared" si="189"/>
        <v>#REF!</v>
      </c>
      <c r="AF506" s="1" t="e">
        <f t="shared" si="190"/>
        <v>#REF!</v>
      </c>
    </row>
    <row r="507" spans="3:32" ht="12.75">
      <c r="C507" s="3">
        <f t="shared" si="159"/>
        <v>505</v>
      </c>
      <c r="D507" s="1" t="e">
        <f>IF(#REF!="Ordinary",E506*(1+D$1/100),F507)</f>
        <v>#REF!</v>
      </c>
      <c r="E507" s="1" t="e">
        <f>IF(#REF!="Ordinary",D507-E$2,G507)</f>
        <v>#REF!</v>
      </c>
      <c r="F507" s="1" t="e">
        <f t="shared" si="177"/>
        <v>#REF!</v>
      </c>
      <c r="G507" s="1" t="e">
        <f t="shared" si="178"/>
        <v>#REF!</v>
      </c>
      <c r="I507" s="3">
        <f t="shared" si="160"/>
        <v>505</v>
      </c>
      <c r="J507" s="1" t="e">
        <f t="shared" si="179"/>
        <v>#REF!</v>
      </c>
      <c r="K507" s="1" t="e">
        <f t="shared" si="180"/>
        <v>#REF!</v>
      </c>
      <c r="L507"/>
      <c r="M507" s="3">
        <f t="shared" si="163"/>
        <v>505</v>
      </c>
      <c r="N507" s="1" t="e">
        <f t="shared" si="181"/>
        <v>#REF!</v>
      </c>
      <c r="O507" s="1" t="e">
        <f t="shared" si="182"/>
        <v>#REF!</v>
      </c>
      <c r="P507"/>
      <c r="Q507" s="3">
        <f t="shared" si="166"/>
        <v>505</v>
      </c>
      <c r="R507" s="3">
        <f t="shared" si="183"/>
        <v>505</v>
      </c>
      <c r="S507" s="1">
        <f t="shared" si="184"/>
        <v>1800785.4843120158</v>
      </c>
      <c r="T507" s="1">
        <f t="shared" si="185"/>
        <v>7503.272851300066</v>
      </c>
      <c r="U507" s="1">
        <f t="shared" si="186"/>
        <v>1808288.757163317</v>
      </c>
      <c r="X507" s="3">
        <f t="shared" si="169"/>
        <v>505</v>
      </c>
      <c r="Y507" s="1" t="e">
        <f t="shared" si="170"/>
        <v>#REF!</v>
      </c>
      <c r="Z507" s="1" t="e">
        <f t="shared" si="187"/>
        <v>#REF!</v>
      </c>
      <c r="AA507" t="e">
        <f t="shared" si="188"/>
        <v>#REF!</v>
      </c>
      <c r="AB507"/>
      <c r="AC507" s="3">
        <f t="shared" si="171"/>
        <v>505</v>
      </c>
      <c r="AD507" s="1" t="e">
        <f t="shared" si="172"/>
        <v>#REF!</v>
      </c>
      <c r="AE507" s="1" t="e">
        <f t="shared" si="189"/>
        <v>#REF!</v>
      </c>
      <c r="AF507" s="1" t="e">
        <f t="shared" si="190"/>
        <v>#REF!</v>
      </c>
    </row>
    <row r="508" spans="3:32" ht="12.75">
      <c r="C508" s="3">
        <f t="shared" si="159"/>
        <v>506</v>
      </c>
      <c r="D508" s="1" t="e">
        <f>IF(#REF!="Ordinary",E507*(1+D$1/100),F508)</f>
        <v>#REF!</v>
      </c>
      <c r="E508" s="1" t="e">
        <f>IF(#REF!="Ordinary",D508-E$2,G508)</f>
        <v>#REF!</v>
      </c>
      <c r="F508" s="1" t="e">
        <f t="shared" si="177"/>
        <v>#REF!</v>
      </c>
      <c r="G508" s="1" t="e">
        <f t="shared" si="178"/>
        <v>#REF!</v>
      </c>
      <c r="I508" s="3">
        <f t="shared" si="160"/>
        <v>506</v>
      </c>
      <c r="J508" s="1" t="e">
        <f t="shared" si="179"/>
        <v>#REF!</v>
      </c>
      <c r="K508" s="1" t="e">
        <f t="shared" si="180"/>
        <v>#REF!</v>
      </c>
      <c r="L508"/>
      <c r="M508" s="3">
        <f t="shared" si="163"/>
        <v>506</v>
      </c>
      <c r="N508" s="1" t="e">
        <f t="shared" si="181"/>
        <v>#REF!</v>
      </c>
      <c r="O508" s="1" t="e">
        <f t="shared" si="182"/>
        <v>#REF!</v>
      </c>
      <c r="P508"/>
      <c r="Q508" s="3">
        <f t="shared" si="166"/>
        <v>506</v>
      </c>
      <c r="R508" s="3">
        <f t="shared" si="183"/>
        <v>506</v>
      </c>
      <c r="S508" s="1">
        <f t="shared" si="184"/>
        <v>1809288.757163317</v>
      </c>
      <c r="T508" s="1">
        <f t="shared" si="185"/>
        <v>7538.703154847154</v>
      </c>
      <c r="U508" s="1">
        <f t="shared" si="186"/>
        <v>1816827.4603181635</v>
      </c>
      <c r="X508" s="3">
        <f t="shared" si="169"/>
        <v>506</v>
      </c>
      <c r="Y508" s="1" t="e">
        <f t="shared" si="170"/>
        <v>#REF!</v>
      </c>
      <c r="Z508" s="1" t="e">
        <f t="shared" si="187"/>
        <v>#REF!</v>
      </c>
      <c r="AA508" t="e">
        <f t="shared" si="188"/>
        <v>#REF!</v>
      </c>
      <c r="AB508"/>
      <c r="AC508" s="3">
        <f t="shared" si="171"/>
        <v>506</v>
      </c>
      <c r="AD508" s="1" t="e">
        <f t="shared" si="172"/>
        <v>#REF!</v>
      </c>
      <c r="AE508" s="1" t="e">
        <f t="shared" si="189"/>
        <v>#REF!</v>
      </c>
      <c r="AF508" s="1" t="e">
        <f t="shared" si="190"/>
        <v>#REF!</v>
      </c>
    </row>
    <row r="509" spans="3:32" ht="12.75">
      <c r="C509" s="3">
        <f t="shared" si="159"/>
        <v>507</v>
      </c>
      <c r="D509" s="1" t="e">
        <f>IF(#REF!="Ordinary",E508*(1+D$1/100),F509)</f>
        <v>#REF!</v>
      </c>
      <c r="E509" s="1" t="e">
        <f>IF(#REF!="Ordinary",D509-E$2,G509)</f>
        <v>#REF!</v>
      </c>
      <c r="F509" s="1" t="e">
        <f t="shared" si="177"/>
        <v>#REF!</v>
      </c>
      <c r="G509" s="1" t="e">
        <f t="shared" si="178"/>
        <v>#REF!</v>
      </c>
      <c r="I509" s="3">
        <f t="shared" si="160"/>
        <v>507</v>
      </c>
      <c r="J509" s="1" t="e">
        <f t="shared" si="179"/>
        <v>#REF!</v>
      </c>
      <c r="K509" s="1" t="e">
        <f t="shared" si="180"/>
        <v>#REF!</v>
      </c>
      <c r="L509"/>
      <c r="M509" s="3">
        <f t="shared" si="163"/>
        <v>507</v>
      </c>
      <c r="N509" s="1" t="e">
        <f t="shared" si="181"/>
        <v>#REF!</v>
      </c>
      <c r="O509" s="1" t="e">
        <f t="shared" si="182"/>
        <v>#REF!</v>
      </c>
      <c r="P509"/>
      <c r="Q509" s="3">
        <f t="shared" si="166"/>
        <v>507</v>
      </c>
      <c r="R509" s="3">
        <f t="shared" si="183"/>
        <v>507</v>
      </c>
      <c r="S509" s="1">
        <f t="shared" si="184"/>
        <v>1817827.4603181635</v>
      </c>
      <c r="T509" s="1">
        <f t="shared" si="185"/>
        <v>7574.281084659015</v>
      </c>
      <c r="U509" s="1">
        <f t="shared" si="186"/>
        <v>1825401.7414028228</v>
      </c>
      <c r="X509" s="3">
        <f t="shared" si="169"/>
        <v>507</v>
      </c>
      <c r="Y509" s="1" t="e">
        <f t="shared" si="170"/>
        <v>#REF!</v>
      </c>
      <c r="Z509" s="1" t="e">
        <f t="shared" si="187"/>
        <v>#REF!</v>
      </c>
      <c r="AA509" t="e">
        <f t="shared" si="188"/>
        <v>#REF!</v>
      </c>
      <c r="AB509"/>
      <c r="AC509" s="3">
        <f t="shared" si="171"/>
        <v>507</v>
      </c>
      <c r="AD509" s="1" t="e">
        <f t="shared" si="172"/>
        <v>#REF!</v>
      </c>
      <c r="AE509" s="1" t="e">
        <f t="shared" si="189"/>
        <v>#REF!</v>
      </c>
      <c r="AF509" s="1" t="e">
        <f t="shared" si="190"/>
        <v>#REF!</v>
      </c>
    </row>
    <row r="510" spans="3:32" ht="12.75">
      <c r="C510" s="3">
        <f t="shared" si="159"/>
        <v>508</v>
      </c>
      <c r="D510" s="1" t="e">
        <f>IF(#REF!="Ordinary",E509*(1+D$1/100),F510)</f>
        <v>#REF!</v>
      </c>
      <c r="E510" s="1" t="e">
        <f>IF(#REF!="Ordinary",D510-E$2,G510)</f>
        <v>#REF!</v>
      </c>
      <c r="F510" s="1" t="e">
        <f t="shared" si="177"/>
        <v>#REF!</v>
      </c>
      <c r="G510" s="1" t="e">
        <f t="shared" si="178"/>
        <v>#REF!</v>
      </c>
      <c r="I510" s="3">
        <f t="shared" si="160"/>
        <v>508</v>
      </c>
      <c r="J510" s="1" t="e">
        <f t="shared" si="179"/>
        <v>#REF!</v>
      </c>
      <c r="K510" s="1" t="e">
        <f t="shared" si="180"/>
        <v>#REF!</v>
      </c>
      <c r="L510"/>
      <c r="M510" s="3">
        <f t="shared" si="163"/>
        <v>508</v>
      </c>
      <c r="N510" s="1" t="e">
        <f t="shared" si="181"/>
        <v>#REF!</v>
      </c>
      <c r="O510" s="1" t="e">
        <f t="shared" si="182"/>
        <v>#REF!</v>
      </c>
      <c r="P510"/>
      <c r="Q510" s="3">
        <f t="shared" si="166"/>
        <v>508</v>
      </c>
      <c r="R510" s="3">
        <f t="shared" si="183"/>
        <v>508</v>
      </c>
      <c r="S510" s="1">
        <f t="shared" si="184"/>
        <v>1826401.7414028228</v>
      </c>
      <c r="T510" s="1">
        <f t="shared" si="185"/>
        <v>7610.007255845095</v>
      </c>
      <c r="U510" s="1">
        <f t="shared" si="186"/>
        <v>1834011.748658668</v>
      </c>
      <c r="X510" s="3">
        <f t="shared" si="169"/>
        <v>508</v>
      </c>
      <c r="Y510" s="1" t="e">
        <f t="shared" si="170"/>
        <v>#REF!</v>
      </c>
      <c r="Z510" s="1" t="e">
        <f t="shared" si="187"/>
        <v>#REF!</v>
      </c>
      <c r="AA510" t="e">
        <f t="shared" si="188"/>
        <v>#REF!</v>
      </c>
      <c r="AB510"/>
      <c r="AC510" s="3">
        <f t="shared" si="171"/>
        <v>508</v>
      </c>
      <c r="AD510" s="1" t="e">
        <f t="shared" si="172"/>
        <v>#REF!</v>
      </c>
      <c r="AE510" s="1" t="e">
        <f t="shared" si="189"/>
        <v>#REF!</v>
      </c>
      <c r="AF510" s="1" t="e">
        <f t="shared" si="190"/>
        <v>#REF!</v>
      </c>
    </row>
    <row r="511" spans="3:32" ht="12.75">
      <c r="C511" s="3">
        <f t="shared" si="159"/>
        <v>509</v>
      </c>
      <c r="D511" s="1" t="e">
        <f>IF(#REF!="Ordinary",E510*(1+D$1/100),F511)</f>
        <v>#REF!</v>
      </c>
      <c r="E511" s="1" t="e">
        <f>IF(#REF!="Ordinary",D511-E$2,G511)</f>
        <v>#REF!</v>
      </c>
      <c r="F511" s="1" t="e">
        <f t="shared" si="177"/>
        <v>#REF!</v>
      </c>
      <c r="G511" s="1" t="e">
        <f t="shared" si="178"/>
        <v>#REF!</v>
      </c>
      <c r="I511" s="3">
        <f t="shared" si="160"/>
        <v>509</v>
      </c>
      <c r="J511" s="1" t="e">
        <f t="shared" si="179"/>
        <v>#REF!</v>
      </c>
      <c r="K511" s="1" t="e">
        <f t="shared" si="180"/>
        <v>#REF!</v>
      </c>
      <c r="L511"/>
      <c r="M511" s="3">
        <f t="shared" si="163"/>
        <v>509</v>
      </c>
      <c r="N511" s="1" t="e">
        <f t="shared" si="181"/>
        <v>#REF!</v>
      </c>
      <c r="O511" s="1" t="e">
        <f t="shared" si="182"/>
        <v>#REF!</v>
      </c>
      <c r="P511"/>
      <c r="Q511" s="3">
        <f t="shared" si="166"/>
        <v>509</v>
      </c>
      <c r="R511" s="3">
        <f t="shared" si="183"/>
        <v>509</v>
      </c>
      <c r="S511" s="1">
        <f t="shared" si="184"/>
        <v>1835011.748658668</v>
      </c>
      <c r="T511" s="1">
        <f t="shared" si="185"/>
        <v>7645.882286077784</v>
      </c>
      <c r="U511" s="1">
        <f t="shared" si="186"/>
        <v>1842657.6309447451</v>
      </c>
      <c r="X511" s="3">
        <f t="shared" si="169"/>
        <v>509</v>
      </c>
      <c r="Y511" s="1" t="e">
        <f t="shared" si="170"/>
        <v>#REF!</v>
      </c>
      <c r="Z511" s="1" t="e">
        <f t="shared" si="187"/>
        <v>#REF!</v>
      </c>
      <c r="AA511" t="e">
        <f t="shared" si="188"/>
        <v>#REF!</v>
      </c>
      <c r="AB511"/>
      <c r="AC511" s="3">
        <f t="shared" si="171"/>
        <v>509</v>
      </c>
      <c r="AD511" s="1" t="e">
        <f t="shared" si="172"/>
        <v>#REF!</v>
      </c>
      <c r="AE511" s="1" t="e">
        <f t="shared" si="189"/>
        <v>#REF!</v>
      </c>
      <c r="AF511" s="1" t="e">
        <f t="shared" si="190"/>
        <v>#REF!</v>
      </c>
    </row>
    <row r="512" spans="3:32" ht="12.75">
      <c r="C512" s="3">
        <f t="shared" si="159"/>
        <v>510</v>
      </c>
      <c r="D512" s="1" t="e">
        <f>IF(#REF!="Ordinary",E511*(1+D$1/100),F512)</f>
        <v>#REF!</v>
      </c>
      <c r="E512" s="1" t="e">
        <f>IF(#REF!="Ordinary",D512-E$2,G512)</f>
        <v>#REF!</v>
      </c>
      <c r="F512" s="1" t="e">
        <f t="shared" si="177"/>
        <v>#REF!</v>
      </c>
      <c r="G512" s="1" t="e">
        <f t="shared" si="178"/>
        <v>#REF!</v>
      </c>
      <c r="I512" s="3">
        <f t="shared" si="160"/>
        <v>510</v>
      </c>
      <c r="J512" s="1" t="e">
        <f t="shared" si="179"/>
        <v>#REF!</v>
      </c>
      <c r="K512" s="1" t="e">
        <f t="shared" si="180"/>
        <v>#REF!</v>
      </c>
      <c r="L512"/>
      <c r="M512" s="3">
        <f t="shared" si="163"/>
        <v>510</v>
      </c>
      <c r="N512" s="1" t="e">
        <f t="shared" si="181"/>
        <v>#REF!</v>
      </c>
      <c r="O512" s="1" t="e">
        <f t="shared" si="182"/>
        <v>#REF!</v>
      </c>
      <c r="P512"/>
      <c r="Q512" s="3">
        <f t="shared" si="166"/>
        <v>510</v>
      </c>
      <c r="R512" s="3">
        <f t="shared" si="183"/>
        <v>510</v>
      </c>
      <c r="S512" s="1">
        <f t="shared" si="184"/>
        <v>1843657.6309447451</v>
      </c>
      <c r="T512" s="1">
        <f t="shared" si="185"/>
        <v>7681.906795603105</v>
      </c>
      <c r="U512" s="1">
        <f t="shared" si="186"/>
        <v>1851339.5377403498</v>
      </c>
      <c r="X512" s="3">
        <f t="shared" si="169"/>
        <v>510</v>
      </c>
      <c r="Y512" s="1" t="e">
        <f t="shared" si="170"/>
        <v>#REF!</v>
      </c>
      <c r="Z512" s="1" t="e">
        <f t="shared" si="187"/>
        <v>#REF!</v>
      </c>
      <c r="AA512" t="e">
        <f t="shared" si="188"/>
        <v>#REF!</v>
      </c>
      <c r="AB512"/>
      <c r="AC512" s="3">
        <f t="shared" si="171"/>
        <v>510</v>
      </c>
      <c r="AD512" s="1" t="e">
        <f t="shared" si="172"/>
        <v>#REF!</v>
      </c>
      <c r="AE512" s="1" t="e">
        <f t="shared" si="189"/>
        <v>#REF!</v>
      </c>
      <c r="AF512" s="1" t="e">
        <f t="shared" si="190"/>
        <v>#REF!</v>
      </c>
    </row>
    <row r="513" spans="3:32" ht="12.75">
      <c r="C513" s="3">
        <f t="shared" si="159"/>
        <v>511</v>
      </c>
      <c r="D513" s="1" t="e">
        <f>IF(#REF!="Ordinary",E512*(1+D$1/100),F513)</f>
        <v>#REF!</v>
      </c>
      <c r="E513" s="1" t="e">
        <f>IF(#REF!="Ordinary",D513-E$2,G513)</f>
        <v>#REF!</v>
      </c>
      <c r="F513" s="1" t="e">
        <f t="shared" si="177"/>
        <v>#REF!</v>
      </c>
      <c r="G513" s="1" t="e">
        <f t="shared" si="178"/>
        <v>#REF!</v>
      </c>
      <c r="I513" s="3">
        <f t="shared" si="160"/>
        <v>511</v>
      </c>
      <c r="J513" s="1" t="e">
        <f t="shared" si="179"/>
        <v>#REF!</v>
      </c>
      <c r="K513" s="1" t="e">
        <f t="shared" si="180"/>
        <v>#REF!</v>
      </c>
      <c r="L513"/>
      <c r="M513" s="3">
        <f t="shared" si="163"/>
        <v>511</v>
      </c>
      <c r="N513" s="1" t="e">
        <f t="shared" si="181"/>
        <v>#REF!</v>
      </c>
      <c r="O513" s="1" t="e">
        <f t="shared" si="182"/>
        <v>#REF!</v>
      </c>
      <c r="P513"/>
      <c r="Q513" s="3">
        <f t="shared" si="166"/>
        <v>511</v>
      </c>
      <c r="R513" s="3">
        <f t="shared" si="183"/>
        <v>511</v>
      </c>
      <c r="S513" s="1">
        <f t="shared" si="184"/>
        <v>1852339.5377403498</v>
      </c>
      <c r="T513" s="1">
        <f t="shared" si="185"/>
        <v>7718.081407251458</v>
      </c>
      <c r="U513" s="1">
        <f t="shared" si="186"/>
        <v>1860057.6191476001</v>
      </c>
      <c r="X513" s="3">
        <f t="shared" si="169"/>
        <v>511</v>
      </c>
      <c r="Y513" s="1" t="e">
        <f t="shared" si="170"/>
        <v>#REF!</v>
      </c>
      <c r="Z513" s="1" t="e">
        <f t="shared" si="187"/>
        <v>#REF!</v>
      </c>
      <c r="AA513" t="e">
        <f t="shared" si="188"/>
        <v>#REF!</v>
      </c>
      <c r="AB513"/>
      <c r="AC513" s="3">
        <f t="shared" si="171"/>
        <v>511</v>
      </c>
      <c r="AD513" s="1" t="e">
        <f t="shared" si="172"/>
        <v>#REF!</v>
      </c>
      <c r="AE513" s="1" t="e">
        <f t="shared" si="189"/>
        <v>#REF!</v>
      </c>
      <c r="AF513" s="1" t="e">
        <f t="shared" si="190"/>
        <v>#REF!</v>
      </c>
    </row>
    <row r="514" spans="3:32" ht="12.75">
      <c r="C514" s="3">
        <f t="shared" si="159"/>
        <v>512</v>
      </c>
      <c r="D514" s="1" t="e">
        <f>IF(#REF!="Ordinary",E513*(1+D$1/100),F514)</f>
        <v>#REF!</v>
      </c>
      <c r="E514" s="1" t="e">
        <f>IF(#REF!="Ordinary",D514-E$2,G514)</f>
        <v>#REF!</v>
      </c>
      <c r="F514" s="1" t="e">
        <f t="shared" si="177"/>
        <v>#REF!</v>
      </c>
      <c r="G514" s="1" t="e">
        <f t="shared" si="178"/>
        <v>#REF!</v>
      </c>
      <c r="I514" s="3">
        <f t="shared" si="160"/>
        <v>512</v>
      </c>
      <c r="J514" s="1" t="e">
        <f t="shared" si="179"/>
        <v>#REF!</v>
      </c>
      <c r="K514" s="1" t="e">
        <f t="shared" si="180"/>
        <v>#REF!</v>
      </c>
      <c r="L514"/>
      <c r="M514" s="3">
        <f t="shared" si="163"/>
        <v>512</v>
      </c>
      <c r="N514" s="1" t="e">
        <f t="shared" si="181"/>
        <v>#REF!</v>
      </c>
      <c r="O514" s="1" t="e">
        <f t="shared" si="182"/>
        <v>#REF!</v>
      </c>
      <c r="P514"/>
      <c r="Q514" s="3">
        <f t="shared" si="166"/>
        <v>512</v>
      </c>
      <c r="R514" s="3">
        <f t="shared" si="183"/>
        <v>512</v>
      </c>
      <c r="S514" s="1">
        <f t="shared" si="184"/>
        <v>1861057.6191476001</v>
      </c>
      <c r="T514" s="1">
        <f t="shared" si="185"/>
        <v>7754.406746448334</v>
      </c>
      <c r="U514" s="1">
        <f t="shared" si="186"/>
        <v>1868812.0258940486</v>
      </c>
      <c r="X514" s="3">
        <f t="shared" si="169"/>
        <v>512</v>
      </c>
      <c r="Y514" s="1" t="e">
        <f t="shared" si="170"/>
        <v>#REF!</v>
      </c>
      <c r="Z514" s="1" t="e">
        <f t="shared" si="187"/>
        <v>#REF!</v>
      </c>
      <c r="AA514" t="e">
        <f t="shared" si="188"/>
        <v>#REF!</v>
      </c>
      <c r="AB514"/>
      <c r="AC514" s="3">
        <f t="shared" si="171"/>
        <v>512</v>
      </c>
      <c r="AD514" s="1" t="e">
        <f t="shared" si="172"/>
        <v>#REF!</v>
      </c>
      <c r="AE514" s="1" t="e">
        <f t="shared" si="189"/>
        <v>#REF!</v>
      </c>
      <c r="AF514" s="1" t="e">
        <f t="shared" si="190"/>
        <v>#REF!</v>
      </c>
    </row>
    <row r="515" spans="3:32" ht="12.75">
      <c r="C515" s="3">
        <f t="shared" si="159"/>
        <v>513</v>
      </c>
      <c r="D515" s="1" t="e">
        <f>IF(#REF!="Ordinary",E514*(1+D$1/100),F515)</f>
        <v>#REF!</v>
      </c>
      <c r="E515" s="1" t="e">
        <f>IF(#REF!="Ordinary",D515-E$2,G515)</f>
        <v>#REF!</v>
      </c>
      <c r="F515" s="1" t="e">
        <f t="shared" si="177"/>
        <v>#REF!</v>
      </c>
      <c r="G515" s="1" t="e">
        <f t="shared" si="178"/>
        <v>#REF!</v>
      </c>
      <c r="I515" s="3">
        <f t="shared" si="160"/>
        <v>513</v>
      </c>
      <c r="J515" s="1" t="e">
        <f t="shared" si="179"/>
        <v>#REF!</v>
      </c>
      <c r="K515" s="1" t="e">
        <f t="shared" si="180"/>
        <v>#REF!</v>
      </c>
      <c r="L515"/>
      <c r="M515" s="3">
        <f t="shared" si="163"/>
        <v>513</v>
      </c>
      <c r="N515" s="1" t="e">
        <f t="shared" si="181"/>
        <v>#REF!</v>
      </c>
      <c r="O515" s="1" t="e">
        <f t="shared" si="182"/>
        <v>#REF!</v>
      </c>
      <c r="P515"/>
      <c r="Q515" s="3">
        <f t="shared" si="166"/>
        <v>513</v>
      </c>
      <c r="R515" s="3">
        <f t="shared" si="183"/>
        <v>513</v>
      </c>
      <c r="S515" s="1">
        <f t="shared" si="184"/>
        <v>1869812.0258940486</v>
      </c>
      <c r="T515" s="1">
        <f t="shared" si="185"/>
        <v>7790.883441225203</v>
      </c>
      <c r="U515" s="1">
        <f t="shared" si="186"/>
        <v>1877602.9093352738</v>
      </c>
      <c r="X515" s="3">
        <f t="shared" si="169"/>
        <v>513</v>
      </c>
      <c r="Y515" s="1" t="e">
        <f t="shared" si="170"/>
        <v>#REF!</v>
      </c>
      <c r="Z515" s="1" t="e">
        <f t="shared" si="187"/>
        <v>#REF!</v>
      </c>
      <c r="AA515" t="e">
        <f t="shared" si="188"/>
        <v>#REF!</v>
      </c>
      <c r="AB515"/>
      <c r="AC515" s="3">
        <f t="shared" si="171"/>
        <v>513</v>
      </c>
      <c r="AD515" s="1" t="e">
        <f t="shared" si="172"/>
        <v>#REF!</v>
      </c>
      <c r="AE515" s="1" t="e">
        <f t="shared" si="189"/>
        <v>#REF!</v>
      </c>
      <c r="AF515" s="1" t="e">
        <f t="shared" si="190"/>
        <v>#REF!</v>
      </c>
    </row>
    <row r="516" spans="3:32" ht="12.75">
      <c r="C516" s="3">
        <f aca="true" t="shared" si="191" ref="C516:C579">C515+1</f>
        <v>514</v>
      </c>
      <c r="D516" s="1" t="e">
        <f>IF(#REF!="Ordinary",E515*(1+D$1/100),F516)</f>
        <v>#REF!</v>
      </c>
      <c r="E516" s="1" t="e">
        <f>IF(#REF!="Ordinary",D516-E$2,G516)</f>
        <v>#REF!</v>
      </c>
      <c r="F516" s="1" t="e">
        <f t="shared" si="177"/>
        <v>#REF!</v>
      </c>
      <c r="G516" s="1" t="e">
        <f t="shared" si="178"/>
        <v>#REF!</v>
      </c>
      <c r="I516" s="3">
        <f aca="true" t="shared" si="192" ref="I516:I579">I515+1</f>
        <v>514</v>
      </c>
      <c r="J516" s="1" t="e">
        <f t="shared" si="179"/>
        <v>#REF!</v>
      </c>
      <c r="K516" s="1" t="e">
        <f t="shared" si="180"/>
        <v>#REF!</v>
      </c>
      <c r="L516"/>
      <c r="M516" s="3">
        <f aca="true" t="shared" si="193" ref="M516:M579">M515+1</f>
        <v>514</v>
      </c>
      <c r="N516" s="1" t="e">
        <f t="shared" si="181"/>
        <v>#REF!</v>
      </c>
      <c r="O516" s="1" t="e">
        <f t="shared" si="182"/>
        <v>#REF!</v>
      </c>
      <c r="P516"/>
      <c r="Q516" s="3">
        <f aca="true" t="shared" si="194" ref="Q516:Q579">Q515+1</f>
        <v>514</v>
      </c>
      <c r="R516" s="3">
        <f t="shared" si="183"/>
        <v>514</v>
      </c>
      <c r="S516" s="1">
        <f t="shared" si="184"/>
        <v>1878602.9093352738</v>
      </c>
      <c r="T516" s="1">
        <f t="shared" si="185"/>
        <v>7827.512122230307</v>
      </c>
      <c r="U516" s="1">
        <f t="shared" si="186"/>
        <v>1886430.4214575044</v>
      </c>
      <c r="X516" s="3">
        <f aca="true" t="shared" si="195" ref="X516:X579">X515+1</f>
        <v>514</v>
      </c>
      <c r="Y516" s="1" t="e">
        <f aca="true" t="shared" si="196" ref="Y516:Y579">Y515</f>
        <v>#REF!</v>
      </c>
      <c r="Z516" s="1" t="e">
        <f t="shared" si="187"/>
        <v>#REF!</v>
      </c>
      <c r="AA516" t="e">
        <f t="shared" si="188"/>
        <v>#REF!</v>
      </c>
      <c r="AB516"/>
      <c r="AC516" s="3">
        <f aca="true" t="shared" si="197" ref="AC516:AC579">AC515+1</f>
        <v>514</v>
      </c>
      <c r="AD516" s="1" t="e">
        <f aca="true" t="shared" si="198" ref="AD516:AD579">AD515</f>
        <v>#REF!</v>
      </c>
      <c r="AE516" s="1" t="e">
        <f t="shared" si="189"/>
        <v>#REF!</v>
      </c>
      <c r="AF516" s="1" t="e">
        <f t="shared" si="190"/>
        <v>#REF!</v>
      </c>
    </row>
    <row r="517" spans="3:32" ht="12.75">
      <c r="C517" s="3">
        <f t="shared" si="191"/>
        <v>515</v>
      </c>
      <c r="D517" s="1" t="e">
        <f>IF(#REF!="Ordinary",E516*(1+D$1/100),F517)</f>
        <v>#REF!</v>
      </c>
      <c r="E517" s="1" t="e">
        <f>IF(#REF!="Ordinary",D517-E$2,G517)</f>
        <v>#REF!</v>
      </c>
      <c r="F517" s="1" t="e">
        <f t="shared" si="177"/>
        <v>#REF!</v>
      </c>
      <c r="G517" s="1" t="e">
        <f t="shared" si="178"/>
        <v>#REF!</v>
      </c>
      <c r="I517" s="3">
        <f t="shared" si="192"/>
        <v>515</v>
      </c>
      <c r="J517" s="1" t="e">
        <f t="shared" si="179"/>
        <v>#REF!</v>
      </c>
      <c r="K517" s="1" t="e">
        <f t="shared" si="180"/>
        <v>#REF!</v>
      </c>
      <c r="L517"/>
      <c r="M517" s="3">
        <f t="shared" si="193"/>
        <v>515</v>
      </c>
      <c r="N517" s="1" t="e">
        <f t="shared" si="181"/>
        <v>#REF!</v>
      </c>
      <c r="O517" s="1" t="e">
        <f t="shared" si="182"/>
        <v>#REF!</v>
      </c>
      <c r="P517"/>
      <c r="Q517" s="3">
        <f t="shared" si="194"/>
        <v>515</v>
      </c>
      <c r="R517" s="3">
        <f t="shared" si="183"/>
        <v>515</v>
      </c>
      <c r="S517" s="1">
        <f t="shared" si="184"/>
        <v>1887430.4214575044</v>
      </c>
      <c r="T517" s="1">
        <f t="shared" si="185"/>
        <v>7864.293422739602</v>
      </c>
      <c r="U517" s="1">
        <f t="shared" si="186"/>
        <v>1895294.7148802436</v>
      </c>
      <c r="X517" s="3">
        <f t="shared" si="195"/>
        <v>515</v>
      </c>
      <c r="Y517" s="1" t="e">
        <f t="shared" si="196"/>
        <v>#REF!</v>
      </c>
      <c r="Z517" s="1" t="e">
        <f t="shared" si="187"/>
        <v>#REF!</v>
      </c>
      <c r="AA517" t="e">
        <f t="shared" si="188"/>
        <v>#REF!</v>
      </c>
      <c r="AB517"/>
      <c r="AC517" s="3">
        <f t="shared" si="197"/>
        <v>515</v>
      </c>
      <c r="AD517" s="1" t="e">
        <f t="shared" si="198"/>
        <v>#REF!</v>
      </c>
      <c r="AE517" s="1" t="e">
        <f t="shared" si="189"/>
        <v>#REF!</v>
      </c>
      <c r="AF517" s="1" t="e">
        <f t="shared" si="190"/>
        <v>#REF!</v>
      </c>
    </row>
    <row r="518" spans="3:32" ht="12.75">
      <c r="C518" s="3">
        <f t="shared" si="191"/>
        <v>516</v>
      </c>
      <c r="D518" s="1" t="e">
        <f>IF(#REF!="Ordinary",E517*(1+D$1/100),F518)</f>
        <v>#REF!</v>
      </c>
      <c r="E518" s="1" t="e">
        <f>IF(#REF!="Ordinary",D518-E$2,G518)</f>
        <v>#REF!</v>
      </c>
      <c r="F518" s="1" t="e">
        <f t="shared" si="177"/>
        <v>#REF!</v>
      </c>
      <c r="G518" s="1" t="e">
        <f t="shared" si="178"/>
        <v>#REF!</v>
      </c>
      <c r="I518" s="3">
        <f t="shared" si="192"/>
        <v>516</v>
      </c>
      <c r="J518" s="1" t="e">
        <f t="shared" si="179"/>
        <v>#REF!</v>
      </c>
      <c r="K518" s="1" t="e">
        <f t="shared" si="180"/>
        <v>#REF!</v>
      </c>
      <c r="L518"/>
      <c r="M518" s="3">
        <f t="shared" si="193"/>
        <v>516</v>
      </c>
      <c r="N518" s="1" t="e">
        <f t="shared" si="181"/>
        <v>#REF!</v>
      </c>
      <c r="O518" s="1" t="e">
        <f t="shared" si="182"/>
        <v>#REF!</v>
      </c>
      <c r="P518"/>
      <c r="Q518" s="3">
        <f t="shared" si="194"/>
        <v>516</v>
      </c>
      <c r="R518" s="3">
        <f t="shared" si="183"/>
        <v>516</v>
      </c>
      <c r="S518" s="1">
        <f t="shared" si="184"/>
        <v>1896294.7148802436</v>
      </c>
      <c r="T518" s="1">
        <f t="shared" si="185"/>
        <v>7901.227978667682</v>
      </c>
      <c r="U518" s="1">
        <f t="shared" si="186"/>
        <v>1904195.9428589114</v>
      </c>
      <c r="X518" s="3">
        <f t="shared" si="195"/>
        <v>516</v>
      </c>
      <c r="Y518" s="1" t="e">
        <f t="shared" si="196"/>
        <v>#REF!</v>
      </c>
      <c r="Z518" s="1" t="e">
        <f t="shared" si="187"/>
        <v>#REF!</v>
      </c>
      <c r="AA518" t="e">
        <f t="shared" si="188"/>
        <v>#REF!</v>
      </c>
      <c r="AB518"/>
      <c r="AC518" s="3">
        <f t="shared" si="197"/>
        <v>516</v>
      </c>
      <c r="AD518" s="1" t="e">
        <f t="shared" si="198"/>
        <v>#REF!</v>
      </c>
      <c r="AE518" s="1" t="e">
        <f t="shared" si="189"/>
        <v>#REF!</v>
      </c>
      <c r="AF518" s="1" t="e">
        <f t="shared" si="190"/>
        <v>#REF!</v>
      </c>
    </row>
    <row r="519" spans="3:32" ht="12.75">
      <c r="C519" s="3">
        <f t="shared" si="191"/>
        <v>517</v>
      </c>
      <c r="D519" s="1" t="e">
        <f>IF(#REF!="Ordinary",E518*(1+D$1/100),F519)</f>
        <v>#REF!</v>
      </c>
      <c r="E519" s="1" t="e">
        <f>IF(#REF!="Ordinary",D519-E$2,G519)</f>
        <v>#REF!</v>
      </c>
      <c r="F519" s="1" t="e">
        <f t="shared" si="177"/>
        <v>#REF!</v>
      </c>
      <c r="G519" s="1" t="e">
        <f t="shared" si="178"/>
        <v>#REF!</v>
      </c>
      <c r="I519" s="3">
        <f t="shared" si="192"/>
        <v>517</v>
      </c>
      <c r="J519" s="1" t="e">
        <f t="shared" si="179"/>
        <v>#REF!</v>
      </c>
      <c r="K519" s="1" t="e">
        <f t="shared" si="180"/>
        <v>#REF!</v>
      </c>
      <c r="L519"/>
      <c r="M519" s="3">
        <f t="shared" si="193"/>
        <v>517</v>
      </c>
      <c r="N519" s="1" t="e">
        <f t="shared" si="181"/>
        <v>#REF!</v>
      </c>
      <c r="O519" s="1" t="e">
        <f t="shared" si="182"/>
        <v>#REF!</v>
      </c>
      <c r="P519"/>
      <c r="Q519" s="3">
        <f t="shared" si="194"/>
        <v>517</v>
      </c>
      <c r="R519" s="3">
        <f t="shared" si="183"/>
        <v>517</v>
      </c>
      <c r="S519" s="1">
        <f t="shared" si="184"/>
        <v>1905195.9428589114</v>
      </c>
      <c r="T519" s="1">
        <f t="shared" si="185"/>
        <v>7938.316428578797</v>
      </c>
      <c r="U519" s="1">
        <f t="shared" si="186"/>
        <v>1913134.25928749</v>
      </c>
      <c r="X519" s="3">
        <f t="shared" si="195"/>
        <v>517</v>
      </c>
      <c r="Y519" s="1" t="e">
        <f t="shared" si="196"/>
        <v>#REF!</v>
      </c>
      <c r="Z519" s="1" t="e">
        <f t="shared" si="187"/>
        <v>#REF!</v>
      </c>
      <c r="AA519" t="e">
        <f t="shared" si="188"/>
        <v>#REF!</v>
      </c>
      <c r="AB519"/>
      <c r="AC519" s="3">
        <f t="shared" si="197"/>
        <v>517</v>
      </c>
      <c r="AD519" s="1" t="e">
        <f t="shared" si="198"/>
        <v>#REF!</v>
      </c>
      <c r="AE519" s="1" t="e">
        <f t="shared" si="189"/>
        <v>#REF!</v>
      </c>
      <c r="AF519" s="1" t="e">
        <f t="shared" si="190"/>
        <v>#REF!</v>
      </c>
    </row>
    <row r="520" spans="3:32" ht="12.75">
      <c r="C520" s="3">
        <f t="shared" si="191"/>
        <v>518</v>
      </c>
      <c r="D520" s="1" t="e">
        <f>IF(#REF!="Ordinary",E519*(1+D$1/100),F520)</f>
        <v>#REF!</v>
      </c>
      <c r="E520" s="1" t="e">
        <f>IF(#REF!="Ordinary",D520-E$2,G520)</f>
        <v>#REF!</v>
      </c>
      <c r="F520" s="1" t="e">
        <f t="shared" si="177"/>
        <v>#REF!</v>
      </c>
      <c r="G520" s="1" t="e">
        <f t="shared" si="178"/>
        <v>#REF!</v>
      </c>
      <c r="I520" s="3">
        <f t="shared" si="192"/>
        <v>518</v>
      </c>
      <c r="J520" s="1" t="e">
        <f t="shared" si="179"/>
        <v>#REF!</v>
      </c>
      <c r="K520" s="1" t="e">
        <f t="shared" si="180"/>
        <v>#REF!</v>
      </c>
      <c r="L520"/>
      <c r="M520" s="3">
        <f t="shared" si="193"/>
        <v>518</v>
      </c>
      <c r="N520" s="1" t="e">
        <f t="shared" si="181"/>
        <v>#REF!</v>
      </c>
      <c r="O520" s="1" t="e">
        <f t="shared" si="182"/>
        <v>#REF!</v>
      </c>
      <c r="P520"/>
      <c r="Q520" s="3">
        <f t="shared" si="194"/>
        <v>518</v>
      </c>
      <c r="R520" s="3">
        <f t="shared" si="183"/>
        <v>518</v>
      </c>
      <c r="S520" s="1">
        <f t="shared" si="184"/>
        <v>1914134.25928749</v>
      </c>
      <c r="T520" s="1">
        <f t="shared" si="185"/>
        <v>7975.559413697875</v>
      </c>
      <c r="U520" s="1">
        <f t="shared" si="186"/>
        <v>1922109.8187011885</v>
      </c>
      <c r="X520" s="3">
        <f t="shared" si="195"/>
        <v>518</v>
      </c>
      <c r="Y520" s="1" t="e">
        <f t="shared" si="196"/>
        <v>#REF!</v>
      </c>
      <c r="Z520" s="1" t="e">
        <f t="shared" si="187"/>
        <v>#REF!</v>
      </c>
      <c r="AA520" t="e">
        <f t="shared" si="188"/>
        <v>#REF!</v>
      </c>
      <c r="AB520"/>
      <c r="AC520" s="3">
        <f t="shared" si="197"/>
        <v>518</v>
      </c>
      <c r="AD520" s="1" t="e">
        <f t="shared" si="198"/>
        <v>#REF!</v>
      </c>
      <c r="AE520" s="1" t="e">
        <f t="shared" si="189"/>
        <v>#REF!</v>
      </c>
      <c r="AF520" s="1" t="e">
        <f t="shared" si="190"/>
        <v>#REF!</v>
      </c>
    </row>
    <row r="521" spans="3:32" ht="12.75">
      <c r="C521" s="3">
        <f t="shared" si="191"/>
        <v>519</v>
      </c>
      <c r="D521" s="1" t="e">
        <f>IF(#REF!="Ordinary",E520*(1+D$1/100),F521)</f>
        <v>#REF!</v>
      </c>
      <c r="E521" s="1" t="e">
        <f>IF(#REF!="Ordinary",D521-E$2,G521)</f>
        <v>#REF!</v>
      </c>
      <c r="F521" s="1" t="e">
        <f t="shared" si="177"/>
        <v>#REF!</v>
      </c>
      <c r="G521" s="1" t="e">
        <f t="shared" si="178"/>
        <v>#REF!</v>
      </c>
      <c r="I521" s="3">
        <f t="shared" si="192"/>
        <v>519</v>
      </c>
      <c r="J521" s="1" t="e">
        <f t="shared" si="179"/>
        <v>#REF!</v>
      </c>
      <c r="K521" s="1" t="e">
        <f t="shared" si="180"/>
        <v>#REF!</v>
      </c>
      <c r="L521"/>
      <c r="M521" s="3">
        <f t="shared" si="193"/>
        <v>519</v>
      </c>
      <c r="N521" s="1" t="e">
        <f t="shared" si="181"/>
        <v>#REF!</v>
      </c>
      <c r="O521" s="1" t="e">
        <f t="shared" si="182"/>
        <v>#REF!</v>
      </c>
      <c r="P521"/>
      <c r="Q521" s="3">
        <f t="shared" si="194"/>
        <v>519</v>
      </c>
      <c r="R521" s="3">
        <f t="shared" si="183"/>
        <v>519</v>
      </c>
      <c r="S521" s="1">
        <f t="shared" si="184"/>
        <v>1923109.8187011885</v>
      </c>
      <c r="T521" s="1">
        <f t="shared" si="185"/>
        <v>8012.957577921618</v>
      </c>
      <c r="U521" s="1">
        <f t="shared" si="186"/>
        <v>1931122.7762791098</v>
      </c>
      <c r="X521" s="3">
        <f t="shared" si="195"/>
        <v>519</v>
      </c>
      <c r="Y521" s="1" t="e">
        <f t="shared" si="196"/>
        <v>#REF!</v>
      </c>
      <c r="Z521" s="1" t="e">
        <f t="shared" si="187"/>
        <v>#REF!</v>
      </c>
      <c r="AA521" t="e">
        <f t="shared" si="188"/>
        <v>#REF!</v>
      </c>
      <c r="AB521"/>
      <c r="AC521" s="3">
        <f t="shared" si="197"/>
        <v>519</v>
      </c>
      <c r="AD521" s="1" t="e">
        <f t="shared" si="198"/>
        <v>#REF!</v>
      </c>
      <c r="AE521" s="1" t="e">
        <f t="shared" si="189"/>
        <v>#REF!</v>
      </c>
      <c r="AF521" s="1" t="e">
        <f t="shared" si="190"/>
        <v>#REF!</v>
      </c>
    </row>
    <row r="522" spans="3:32" ht="12.75">
      <c r="C522" s="3">
        <f t="shared" si="191"/>
        <v>520</v>
      </c>
      <c r="D522" s="1" t="e">
        <f>IF(#REF!="Ordinary",E521*(1+D$1/100),F522)</f>
        <v>#REF!</v>
      </c>
      <c r="E522" s="1" t="e">
        <f>IF(#REF!="Ordinary",D522-E$2,G522)</f>
        <v>#REF!</v>
      </c>
      <c r="F522" s="1" t="e">
        <f t="shared" si="177"/>
        <v>#REF!</v>
      </c>
      <c r="G522" s="1" t="e">
        <f t="shared" si="178"/>
        <v>#REF!</v>
      </c>
      <c r="I522" s="3">
        <f t="shared" si="192"/>
        <v>520</v>
      </c>
      <c r="J522" s="1" t="e">
        <f t="shared" si="179"/>
        <v>#REF!</v>
      </c>
      <c r="K522" s="1" t="e">
        <f t="shared" si="180"/>
        <v>#REF!</v>
      </c>
      <c r="L522"/>
      <c r="M522" s="3">
        <f t="shared" si="193"/>
        <v>520</v>
      </c>
      <c r="N522" s="1" t="e">
        <f t="shared" si="181"/>
        <v>#REF!</v>
      </c>
      <c r="O522" s="1" t="e">
        <f t="shared" si="182"/>
        <v>#REF!</v>
      </c>
      <c r="P522"/>
      <c r="Q522" s="3">
        <f t="shared" si="194"/>
        <v>520</v>
      </c>
      <c r="R522" s="3">
        <f t="shared" si="183"/>
        <v>520</v>
      </c>
      <c r="S522" s="1">
        <f t="shared" si="184"/>
        <v>1932122.7762791098</v>
      </c>
      <c r="T522" s="1">
        <f t="shared" si="185"/>
        <v>8050.511567829624</v>
      </c>
      <c r="U522" s="1">
        <f t="shared" si="186"/>
        <v>1940173.2878469392</v>
      </c>
      <c r="X522" s="3">
        <f t="shared" si="195"/>
        <v>520</v>
      </c>
      <c r="Y522" s="1" t="e">
        <f t="shared" si="196"/>
        <v>#REF!</v>
      </c>
      <c r="Z522" s="1" t="e">
        <f t="shared" si="187"/>
        <v>#REF!</v>
      </c>
      <c r="AA522" t="e">
        <f t="shared" si="188"/>
        <v>#REF!</v>
      </c>
      <c r="AB522"/>
      <c r="AC522" s="3">
        <f t="shared" si="197"/>
        <v>520</v>
      </c>
      <c r="AD522" s="1" t="e">
        <f t="shared" si="198"/>
        <v>#REF!</v>
      </c>
      <c r="AE522" s="1" t="e">
        <f t="shared" si="189"/>
        <v>#REF!</v>
      </c>
      <c r="AF522" s="1" t="e">
        <f t="shared" si="190"/>
        <v>#REF!</v>
      </c>
    </row>
    <row r="523" spans="3:32" ht="12.75">
      <c r="C523" s="3">
        <f t="shared" si="191"/>
        <v>521</v>
      </c>
      <c r="D523" s="1" t="e">
        <f>IF(#REF!="Ordinary",E522*(1+D$1/100),F523)</f>
        <v>#REF!</v>
      </c>
      <c r="E523" s="1" t="e">
        <f>IF(#REF!="Ordinary",D523-E$2,G523)</f>
        <v>#REF!</v>
      </c>
      <c r="F523" s="1" t="e">
        <f t="shared" si="177"/>
        <v>#REF!</v>
      </c>
      <c r="G523" s="1" t="e">
        <f t="shared" si="178"/>
        <v>#REF!</v>
      </c>
      <c r="I523" s="3">
        <f t="shared" si="192"/>
        <v>521</v>
      </c>
      <c r="J523" s="1" t="e">
        <f t="shared" si="179"/>
        <v>#REF!</v>
      </c>
      <c r="K523" s="1" t="e">
        <f t="shared" si="180"/>
        <v>#REF!</v>
      </c>
      <c r="L523"/>
      <c r="M523" s="3">
        <f t="shared" si="193"/>
        <v>521</v>
      </c>
      <c r="N523" s="1" t="e">
        <f t="shared" si="181"/>
        <v>#REF!</v>
      </c>
      <c r="O523" s="1" t="e">
        <f t="shared" si="182"/>
        <v>#REF!</v>
      </c>
      <c r="P523"/>
      <c r="Q523" s="3">
        <f t="shared" si="194"/>
        <v>521</v>
      </c>
      <c r="R523" s="3">
        <f t="shared" si="183"/>
        <v>521</v>
      </c>
      <c r="S523" s="1">
        <f t="shared" si="184"/>
        <v>1941173.2878469392</v>
      </c>
      <c r="T523" s="1">
        <f t="shared" si="185"/>
        <v>8088.222032695579</v>
      </c>
      <c r="U523" s="1">
        <f t="shared" si="186"/>
        <v>1949261.5098796352</v>
      </c>
      <c r="X523" s="3">
        <f t="shared" si="195"/>
        <v>521</v>
      </c>
      <c r="Y523" s="1" t="e">
        <f t="shared" si="196"/>
        <v>#REF!</v>
      </c>
      <c r="Z523" s="1" t="e">
        <f t="shared" si="187"/>
        <v>#REF!</v>
      </c>
      <c r="AA523" t="e">
        <f t="shared" si="188"/>
        <v>#REF!</v>
      </c>
      <c r="AB523"/>
      <c r="AC523" s="3">
        <f t="shared" si="197"/>
        <v>521</v>
      </c>
      <c r="AD523" s="1" t="e">
        <f t="shared" si="198"/>
        <v>#REF!</v>
      </c>
      <c r="AE523" s="1" t="e">
        <f t="shared" si="189"/>
        <v>#REF!</v>
      </c>
      <c r="AF523" s="1" t="e">
        <f t="shared" si="190"/>
        <v>#REF!</v>
      </c>
    </row>
    <row r="524" spans="3:32" ht="12.75">
      <c r="C524" s="3">
        <f t="shared" si="191"/>
        <v>522</v>
      </c>
      <c r="D524" s="1" t="e">
        <f>IF(#REF!="Ordinary",E523*(1+D$1/100),F524)</f>
        <v>#REF!</v>
      </c>
      <c r="E524" s="1" t="e">
        <f>IF(#REF!="Ordinary",D524-E$2,G524)</f>
        <v>#REF!</v>
      </c>
      <c r="F524" s="1" t="e">
        <f t="shared" si="177"/>
        <v>#REF!</v>
      </c>
      <c r="G524" s="1" t="e">
        <f t="shared" si="178"/>
        <v>#REF!</v>
      </c>
      <c r="I524" s="3">
        <f t="shared" si="192"/>
        <v>522</v>
      </c>
      <c r="J524" s="1" t="e">
        <f t="shared" si="179"/>
        <v>#REF!</v>
      </c>
      <c r="K524" s="1" t="e">
        <f t="shared" si="180"/>
        <v>#REF!</v>
      </c>
      <c r="L524"/>
      <c r="M524" s="3">
        <f t="shared" si="193"/>
        <v>522</v>
      </c>
      <c r="N524" s="1" t="e">
        <f t="shared" si="181"/>
        <v>#REF!</v>
      </c>
      <c r="O524" s="1" t="e">
        <f t="shared" si="182"/>
        <v>#REF!</v>
      </c>
      <c r="P524"/>
      <c r="Q524" s="3">
        <f t="shared" si="194"/>
        <v>522</v>
      </c>
      <c r="R524" s="3">
        <f t="shared" si="183"/>
        <v>522</v>
      </c>
      <c r="S524" s="1">
        <f t="shared" si="184"/>
        <v>1950261.5098796352</v>
      </c>
      <c r="T524" s="1">
        <f t="shared" si="185"/>
        <v>8126.08962449848</v>
      </c>
      <c r="U524" s="1">
        <f t="shared" si="186"/>
        <v>1958387.5995041335</v>
      </c>
      <c r="X524" s="3">
        <f t="shared" si="195"/>
        <v>522</v>
      </c>
      <c r="Y524" s="1" t="e">
        <f t="shared" si="196"/>
        <v>#REF!</v>
      </c>
      <c r="Z524" s="1" t="e">
        <f t="shared" si="187"/>
        <v>#REF!</v>
      </c>
      <c r="AA524" t="e">
        <f t="shared" si="188"/>
        <v>#REF!</v>
      </c>
      <c r="AB524"/>
      <c r="AC524" s="3">
        <f t="shared" si="197"/>
        <v>522</v>
      </c>
      <c r="AD524" s="1" t="e">
        <f t="shared" si="198"/>
        <v>#REF!</v>
      </c>
      <c r="AE524" s="1" t="e">
        <f t="shared" si="189"/>
        <v>#REF!</v>
      </c>
      <c r="AF524" s="1" t="e">
        <f t="shared" si="190"/>
        <v>#REF!</v>
      </c>
    </row>
    <row r="525" spans="3:32" ht="12.75">
      <c r="C525" s="3">
        <f t="shared" si="191"/>
        <v>523</v>
      </c>
      <c r="D525" s="1" t="e">
        <f>IF(#REF!="Ordinary",E524*(1+D$1/100),F525)</f>
        <v>#REF!</v>
      </c>
      <c r="E525" s="1" t="e">
        <f>IF(#REF!="Ordinary",D525-E$2,G525)</f>
        <v>#REF!</v>
      </c>
      <c r="F525" s="1" t="e">
        <f t="shared" si="177"/>
        <v>#REF!</v>
      </c>
      <c r="G525" s="1" t="e">
        <f t="shared" si="178"/>
        <v>#REF!</v>
      </c>
      <c r="I525" s="3">
        <f t="shared" si="192"/>
        <v>523</v>
      </c>
      <c r="J525" s="1" t="e">
        <f t="shared" si="179"/>
        <v>#REF!</v>
      </c>
      <c r="K525" s="1" t="e">
        <f t="shared" si="180"/>
        <v>#REF!</v>
      </c>
      <c r="L525"/>
      <c r="M525" s="3">
        <f t="shared" si="193"/>
        <v>523</v>
      </c>
      <c r="N525" s="1" t="e">
        <f t="shared" si="181"/>
        <v>#REF!</v>
      </c>
      <c r="O525" s="1" t="e">
        <f t="shared" si="182"/>
        <v>#REF!</v>
      </c>
      <c r="P525"/>
      <c r="Q525" s="3">
        <f t="shared" si="194"/>
        <v>523</v>
      </c>
      <c r="R525" s="3">
        <f t="shared" si="183"/>
        <v>523</v>
      </c>
      <c r="S525" s="1">
        <f t="shared" si="184"/>
        <v>1959387.5995041335</v>
      </c>
      <c r="T525" s="1">
        <f t="shared" si="185"/>
        <v>8164.114997933889</v>
      </c>
      <c r="U525" s="1">
        <f t="shared" si="186"/>
        <v>1967551.7145020675</v>
      </c>
      <c r="X525" s="3">
        <f t="shared" si="195"/>
        <v>523</v>
      </c>
      <c r="Y525" s="1" t="e">
        <f t="shared" si="196"/>
        <v>#REF!</v>
      </c>
      <c r="Z525" s="1" t="e">
        <f t="shared" si="187"/>
        <v>#REF!</v>
      </c>
      <c r="AA525" t="e">
        <f t="shared" si="188"/>
        <v>#REF!</v>
      </c>
      <c r="AB525"/>
      <c r="AC525" s="3">
        <f t="shared" si="197"/>
        <v>523</v>
      </c>
      <c r="AD525" s="1" t="e">
        <f t="shared" si="198"/>
        <v>#REF!</v>
      </c>
      <c r="AE525" s="1" t="e">
        <f t="shared" si="189"/>
        <v>#REF!</v>
      </c>
      <c r="AF525" s="1" t="e">
        <f t="shared" si="190"/>
        <v>#REF!</v>
      </c>
    </row>
    <row r="526" spans="3:32" ht="12.75">
      <c r="C526" s="3">
        <f t="shared" si="191"/>
        <v>524</v>
      </c>
      <c r="D526" s="1" t="e">
        <f>IF(#REF!="Ordinary",E525*(1+D$1/100),F526)</f>
        <v>#REF!</v>
      </c>
      <c r="E526" s="1" t="e">
        <f>IF(#REF!="Ordinary",D526-E$2,G526)</f>
        <v>#REF!</v>
      </c>
      <c r="F526" s="1" t="e">
        <f t="shared" si="177"/>
        <v>#REF!</v>
      </c>
      <c r="G526" s="1" t="e">
        <f t="shared" si="178"/>
        <v>#REF!</v>
      </c>
      <c r="I526" s="3">
        <f t="shared" si="192"/>
        <v>524</v>
      </c>
      <c r="J526" s="1" t="e">
        <f t="shared" si="179"/>
        <v>#REF!</v>
      </c>
      <c r="K526" s="1" t="e">
        <f t="shared" si="180"/>
        <v>#REF!</v>
      </c>
      <c r="L526"/>
      <c r="M526" s="3">
        <f t="shared" si="193"/>
        <v>524</v>
      </c>
      <c r="N526" s="1" t="e">
        <f t="shared" si="181"/>
        <v>#REF!</v>
      </c>
      <c r="O526" s="1" t="e">
        <f t="shared" si="182"/>
        <v>#REF!</v>
      </c>
      <c r="P526"/>
      <c r="Q526" s="3">
        <f t="shared" si="194"/>
        <v>524</v>
      </c>
      <c r="R526" s="3">
        <f t="shared" si="183"/>
        <v>524</v>
      </c>
      <c r="S526" s="1">
        <f t="shared" si="184"/>
        <v>1968551.7145020675</v>
      </c>
      <c r="T526" s="1">
        <f t="shared" si="185"/>
        <v>8202.298810425282</v>
      </c>
      <c r="U526" s="1">
        <f t="shared" si="186"/>
        <v>1976754.0133124928</v>
      </c>
      <c r="X526" s="3">
        <f t="shared" si="195"/>
        <v>524</v>
      </c>
      <c r="Y526" s="1" t="e">
        <f t="shared" si="196"/>
        <v>#REF!</v>
      </c>
      <c r="Z526" s="1" t="e">
        <f t="shared" si="187"/>
        <v>#REF!</v>
      </c>
      <c r="AA526" t="e">
        <f t="shared" si="188"/>
        <v>#REF!</v>
      </c>
      <c r="AB526"/>
      <c r="AC526" s="3">
        <f t="shared" si="197"/>
        <v>524</v>
      </c>
      <c r="AD526" s="1" t="e">
        <f t="shared" si="198"/>
        <v>#REF!</v>
      </c>
      <c r="AE526" s="1" t="e">
        <f t="shared" si="189"/>
        <v>#REF!</v>
      </c>
      <c r="AF526" s="1" t="e">
        <f t="shared" si="190"/>
        <v>#REF!</v>
      </c>
    </row>
    <row r="527" spans="3:32" ht="12.75">
      <c r="C527" s="3">
        <f t="shared" si="191"/>
        <v>525</v>
      </c>
      <c r="D527" s="1" t="e">
        <f>IF(#REF!="Ordinary",E526*(1+D$1/100),F527)</f>
        <v>#REF!</v>
      </c>
      <c r="E527" s="1" t="e">
        <f>IF(#REF!="Ordinary",D527-E$2,G527)</f>
        <v>#REF!</v>
      </c>
      <c r="F527" s="1" t="e">
        <f t="shared" si="177"/>
        <v>#REF!</v>
      </c>
      <c r="G527" s="1" t="e">
        <f t="shared" si="178"/>
        <v>#REF!</v>
      </c>
      <c r="I527" s="3">
        <f t="shared" si="192"/>
        <v>525</v>
      </c>
      <c r="J527" s="1" t="e">
        <f t="shared" si="179"/>
        <v>#REF!</v>
      </c>
      <c r="K527" s="1" t="e">
        <f t="shared" si="180"/>
        <v>#REF!</v>
      </c>
      <c r="L527"/>
      <c r="M527" s="3">
        <f t="shared" si="193"/>
        <v>525</v>
      </c>
      <c r="N527" s="1" t="e">
        <f t="shared" si="181"/>
        <v>#REF!</v>
      </c>
      <c r="O527" s="1" t="e">
        <f t="shared" si="182"/>
        <v>#REF!</v>
      </c>
      <c r="P527"/>
      <c r="Q527" s="3">
        <f t="shared" si="194"/>
        <v>525</v>
      </c>
      <c r="R527" s="3">
        <f t="shared" si="183"/>
        <v>525</v>
      </c>
      <c r="S527" s="1">
        <f t="shared" si="184"/>
        <v>1977754.0133124928</v>
      </c>
      <c r="T527" s="1">
        <f t="shared" si="185"/>
        <v>8240.641722135386</v>
      </c>
      <c r="U527" s="1">
        <f t="shared" si="186"/>
        <v>1985994.6550346282</v>
      </c>
      <c r="X527" s="3">
        <f t="shared" si="195"/>
        <v>525</v>
      </c>
      <c r="Y527" s="1" t="e">
        <f t="shared" si="196"/>
        <v>#REF!</v>
      </c>
      <c r="Z527" s="1" t="e">
        <f t="shared" si="187"/>
        <v>#REF!</v>
      </c>
      <c r="AA527" t="e">
        <f t="shared" si="188"/>
        <v>#REF!</v>
      </c>
      <c r="AB527"/>
      <c r="AC527" s="3">
        <f t="shared" si="197"/>
        <v>525</v>
      </c>
      <c r="AD527" s="1" t="e">
        <f t="shared" si="198"/>
        <v>#REF!</v>
      </c>
      <c r="AE527" s="1" t="e">
        <f t="shared" si="189"/>
        <v>#REF!</v>
      </c>
      <c r="AF527" s="1" t="e">
        <f t="shared" si="190"/>
        <v>#REF!</v>
      </c>
    </row>
    <row r="528" spans="3:32" ht="12.75">
      <c r="C528" s="3">
        <f t="shared" si="191"/>
        <v>526</v>
      </c>
      <c r="D528" s="1" t="e">
        <f>IF(#REF!="Ordinary",E527*(1+D$1/100),F528)</f>
        <v>#REF!</v>
      </c>
      <c r="E528" s="1" t="e">
        <f>IF(#REF!="Ordinary",D528-E$2,G528)</f>
        <v>#REF!</v>
      </c>
      <c r="F528" s="1" t="e">
        <f t="shared" si="177"/>
        <v>#REF!</v>
      </c>
      <c r="G528" s="1" t="e">
        <f t="shared" si="178"/>
        <v>#REF!</v>
      </c>
      <c r="I528" s="3">
        <f t="shared" si="192"/>
        <v>526</v>
      </c>
      <c r="J528" s="1" t="e">
        <f t="shared" si="179"/>
        <v>#REF!</v>
      </c>
      <c r="K528" s="1" t="e">
        <f t="shared" si="180"/>
        <v>#REF!</v>
      </c>
      <c r="L528"/>
      <c r="M528" s="3">
        <f t="shared" si="193"/>
        <v>526</v>
      </c>
      <c r="N528" s="1" t="e">
        <f t="shared" si="181"/>
        <v>#REF!</v>
      </c>
      <c r="O528" s="1" t="e">
        <f t="shared" si="182"/>
        <v>#REF!</v>
      </c>
      <c r="P528"/>
      <c r="Q528" s="3">
        <f t="shared" si="194"/>
        <v>526</v>
      </c>
      <c r="R528" s="3">
        <f t="shared" si="183"/>
        <v>526</v>
      </c>
      <c r="S528" s="1">
        <f t="shared" si="184"/>
        <v>1986994.6550346282</v>
      </c>
      <c r="T528" s="1">
        <f t="shared" si="185"/>
        <v>8279.144395977617</v>
      </c>
      <c r="U528" s="1">
        <f t="shared" si="186"/>
        <v>1995273.7994306064</v>
      </c>
      <c r="X528" s="3">
        <f t="shared" si="195"/>
        <v>526</v>
      </c>
      <c r="Y528" s="1" t="e">
        <f t="shared" si="196"/>
        <v>#REF!</v>
      </c>
      <c r="Z528" s="1" t="e">
        <f t="shared" si="187"/>
        <v>#REF!</v>
      </c>
      <c r="AA528" t="e">
        <f t="shared" si="188"/>
        <v>#REF!</v>
      </c>
      <c r="AB528"/>
      <c r="AC528" s="3">
        <f t="shared" si="197"/>
        <v>526</v>
      </c>
      <c r="AD528" s="1" t="e">
        <f t="shared" si="198"/>
        <v>#REF!</v>
      </c>
      <c r="AE528" s="1" t="e">
        <f t="shared" si="189"/>
        <v>#REF!</v>
      </c>
      <c r="AF528" s="1" t="e">
        <f t="shared" si="190"/>
        <v>#REF!</v>
      </c>
    </row>
    <row r="529" spans="3:32" ht="12.75">
      <c r="C529" s="3">
        <f t="shared" si="191"/>
        <v>527</v>
      </c>
      <c r="D529" s="1" t="e">
        <f>IF(#REF!="Ordinary",E528*(1+D$1/100),F529)</f>
        <v>#REF!</v>
      </c>
      <c r="E529" s="1" t="e">
        <f>IF(#REF!="Ordinary",D529-E$2,G529)</f>
        <v>#REF!</v>
      </c>
      <c r="F529" s="1" t="e">
        <f t="shared" si="177"/>
        <v>#REF!</v>
      </c>
      <c r="G529" s="1" t="e">
        <f t="shared" si="178"/>
        <v>#REF!</v>
      </c>
      <c r="I529" s="3">
        <f t="shared" si="192"/>
        <v>527</v>
      </c>
      <c r="J529" s="1" t="e">
        <f t="shared" si="179"/>
        <v>#REF!</v>
      </c>
      <c r="K529" s="1" t="e">
        <f t="shared" si="180"/>
        <v>#REF!</v>
      </c>
      <c r="L529"/>
      <c r="M529" s="3">
        <f t="shared" si="193"/>
        <v>527</v>
      </c>
      <c r="N529" s="1" t="e">
        <f t="shared" si="181"/>
        <v>#REF!</v>
      </c>
      <c r="O529" s="1" t="e">
        <f t="shared" si="182"/>
        <v>#REF!</v>
      </c>
      <c r="P529"/>
      <c r="Q529" s="3">
        <f t="shared" si="194"/>
        <v>527</v>
      </c>
      <c r="R529" s="3">
        <f t="shared" si="183"/>
        <v>527</v>
      </c>
      <c r="S529" s="1">
        <f t="shared" si="184"/>
        <v>1996273.7994306064</v>
      </c>
      <c r="T529" s="1">
        <f t="shared" si="185"/>
        <v>8317.807497627527</v>
      </c>
      <c r="U529" s="1">
        <f t="shared" si="186"/>
        <v>2004591.6069282333</v>
      </c>
      <c r="X529" s="3">
        <f t="shared" si="195"/>
        <v>527</v>
      </c>
      <c r="Y529" s="1" t="e">
        <f t="shared" si="196"/>
        <v>#REF!</v>
      </c>
      <c r="Z529" s="1" t="e">
        <f t="shared" si="187"/>
        <v>#REF!</v>
      </c>
      <c r="AA529" t="e">
        <f t="shared" si="188"/>
        <v>#REF!</v>
      </c>
      <c r="AB529"/>
      <c r="AC529" s="3">
        <f t="shared" si="197"/>
        <v>527</v>
      </c>
      <c r="AD529" s="1" t="e">
        <f t="shared" si="198"/>
        <v>#REF!</v>
      </c>
      <c r="AE529" s="1" t="e">
        <f t="shared" si="189"/>
        <v>#REF!</v>
      </c>
      <c r="AF529" s="1" t="e">
        <f t="shared" si="190"/>
        <v>#REF!</v>
      </c>
    </row>
    <row r="530" spans="3:32" ht="12.75">
      <c r="C530" s="3">
        <f t="shared" si="191"/>
        <v>528</v>
      </c>
      <c r="D530" s="1" t="e">
        <f>IF(#REF!="Ordinary",E529*(1+D$1/100),F530)</f>
        <v>#REF!</v>
      </c>
      <c r="E530" s="1" t="e">
        <f>IF(#REF!="Ordinary",D530-E$2,G530)</f>
        <v>#REF!</v>
      </c>
      <c r="F530" s="1" t="e">
        <f t="shared" si="177"/>
        <v>#REF!</v>
      </c>
      <c r="G530" s="1" t="e">
        <f t="shared" si="178"/>
        <v>#REF!</v>
      </c>
      <c r="I530" s="3">
        <f t="shared" si="192"/>
        <v>528</v>
      </c>
      <c r="J530" s="1" t="e">
        <f t="shared" si="179"/>
        <v>#REF!</v>
      </c>
      <c r="K530" s="1" t="e">
        <f t="shared" si="180"/>
        <v>#REF!</v>
      </c>
      <c r="L530"/>
      <c r="M530" s="3">
        <f t="shared" si="193"/>
        <v>528</v>
      </c>
      <c r="N530" s="1" t="e">
        <f t="shared" si="181"/>
        <v>#REF!</v>
      </c>
      <c r="O530" s="1" t="e">
        <f t="shared" si="182"/>
        <v>#REF!</v>
      </c>
      <c r="P530"/>
      <c r="Q530" s="3">
        <f t="shared" si="194"/>
        <v>528</v>
      </c>
      <c r="R530" s="3">
        <f t="shared" si="183"/>
        <v>528</v>
      </c>
      <c r="S530" s="1">
        <f t="shared" si="184"/>
        <v>2005591.6069282333</v>
      </c>
      <c r="T530" s="1">
        <f t="shared" si="185"/>
        <v>8356.631695534305</v>
      </c>
      <c r="U530" s="1">
        <f t="shared" si="186"/>
        <v>2013948.2386237676</v>
      </c>
      <c r="X530" s="3">
        <f t="shared" si="195"/>
        <v>528</v>
      </c>
      <c r="Y530" s="1" t="e">
        <f t="shared" si="196"/>
        <v>#REF!</v>
      </c>
      <c r="Z530" s="1" t="e">
        <f t="shared" si="187"/>
        <v>#REF!</v>
      </c>
      <c r="AA530" t="e">
        <f t="shared" si="188"/>
        <v>#REF!</v>
      </c>
      <c r="AB530"/>
      <c r="AC530" s="3">
        <f t="shared" si="197"/>
        <v>528</v>
      </c>
      <c r="AD530" s="1" t="e">
        <f t="shared" si="198"/>
        <v>#REF!</v>
      </c>
      <c r="AE530" s="1" t="e">
        <f t="shared" si="189"/>
        <v>#REF!</v>
      </c>
      <c r="AF530" s="1" t="e">
        <f t="shared" si="190"/>
        <v>#REF!</v>
      </c>
    </row>
    <row r="531" spans="3:32" ht="12.75">
      <c r="C531" s="3">
        <f t="shared" si="191"/>
        <v>529</v>
      </c>
      <c r="D531" s="1" t="e">
        <f>IF(#REF!="Ordinary",E530*(1+D$1/100),F531)</f>
        <v>#REF!</v>
      </c>
      <c r="E531" s="1" t="e">
        <f>IF(#REF!="Ordinary",D531-E$2,G531)</f>
        <v>#REF!</v>
      </c>
      <c r="F531" s="1" t="e">
        <f t="shared" si="177"/>
        <v>#REF!</v>
      </c>
      <c r="G531" s="1" t="e">
        <f t="shared" si="178"/>
        <v>#REF!</v>
      </c>
      <c r="I531" s="3">
        <f t="shared" si="192"/>
        <v>529</v>
      </c>
      <c r="J531" s="1" t="e">
        <f t="shared" si="179"/>
        <v>#REF!</v>
      </c>
      <c r="K531" s="1" t="e">
        <f t="shared" si="180"/>
        <v>#REF!</v>
      </c>
      <c r="L531"/>
      <c r="M531" s="3">
        <f t="shared" si="193"/>
        <v>529</v>
      </c>
      <c r="N531" s="1" t="e">
        <f t="shared" si="181"/>
        <v>#REF!</v>
      </c>
      <c r="O531" s="1" t="e">
        <f t="shared" si="182"/>
        <v>#REF!</v>
      </c>
      <c r="P531"/>
      <c r="Q531" s="3">
        <f t="shared" si="194"/>
        <v>529</v>
      </c>
      <c r="R531" s="3">
        <f t="shared" si="183"/>
        <v>529</v>
      </c>
      <c r="S531" s="1">
        <f t="shared" si="184"/>
        <v>2014948.2386237676</v>
      </c>
      <c r="T531" s="1">
        <f t="shared" si="185"/>
        <v>8395.617660932365</v>
      </c>
      <c r="U531" s="1">
        <f t="shared" si="186"/>
        <v>2023343.8562847</v>
      </c>
      <c r="X531" s="3">
        <f t="shared" si="195"/>
        <v>529</v>
      </c>
      <c r="Y531" s="1" t="e">
        <f t="shared" si="196"/>
        <v>#REF!</v>
      </c>
      <c r="Z531" s="1" t="e">
        <f t="shared" si="187"/>
        <v>#REF!</v>
      </c>
      <c r="AA531" t="e">
        <f t="shared" si="188"/>
        <v>#REF!</v>
      </c>
      <c r="AB531"/>
      <c r="AC531" s="3">
        <f t="shared" si="197"/>
        <v>529</v>
      </c>
      <c r="AD531" s="1" t="e">
        <f t="shared" si="198"/>
        <v>#REF!</v>
      </c>
      <c r="AE531" s="1" t="e">
        <f t="shared" si="189"/>
        <v>#REF!</v>
      </c>
      <c r="AF531" s="1" t="e">
        <f t="shared" si="190"/>
        <v>#REF!</v>
      </c>
    </row>
    <row r="532" spans="3:32" ht="12.75">
      <c r="C532" s="3">
        <f t="shared" si="191"/>
        <v>530</v>
      </c>
      <c r="D532" s="1" t="e">
        <f>IF(#REF!="Ordinary",E531*(1+D$1/100),F532)</f>
        <v>#REF!</v>
      </c>
      <c r="E532" s="1" t="e">
        <f>IF(#REF!="Ordinary",D532-E$2,G532)</f>
        <v>#REF!</v>
      </c>
      <c r="F532" s="1" t="e">
        <f t="shared" si="177"/>
        <v>#REF!</v>
      </c>
      <c r="G532" s="1" t="e">
        <f t="shared" si="178"/>
        <v>#REF!</v>
      </c>
      <c r="I532" s="3">
        <f t="shared" si="192"/>
        <v>530</v>
      </c>
      <c r="J532" s="1" t="e">
        <f t="shared" si="179"/>
        <v>#REF!</v>
      </c>
      <c r="K532" s="1" t="e">
        <f t="shared" si="180"/>
        <v>#REF!</v>
      </c>
      <c r="L532"/>
      <c r="M532" s="3">
        <f t="shared" si="193"/>
        <v>530</v>
      </c>
      <c r="N532" s="1" t="e">
        <f t="shared" si="181"/>
        <v>#REF!</v>
      </c>
      <c r="O532" s="1" t="e">
        <f t="shared" si="182"/>
        <v>#REF!</v>
      </c>
      <c r="P532"/>
      <c r="Q532" s="3">
        <f t="shared" si="194"/>
        <v>530</v>
      </c>
      <c r="R532" s="3">
        <f t="shared" si="183"/>
        <v>530</v>
      </c>
      <c r="S532" s="1">
        <f t="shared" si="184"/>
        <v>2024343.8562847</v>
      </c>
      <c r="T532" s="1">
        <f t="shared" si="185"/>
        <v>8434.766067852917</v>
      </c>
      <c r="U532" s="1">
        <f t="shared" si="186"/>
        <v>2032778.622352553</v>
      </c>
      <c r="X532" s="3">
        <f t="shared" si="195"/>
        <v>530</v>
      </c>
      <c r="Y532" s="1" t="e">
        <f t="shared" si="196"/>
        <v>#REF!</v>
      </c>
      <c r="Z532" s="1" t="e">
        <f t="shared" si="187"/>
        <v>#REF!</v>
      </c>
      <c r="AA532" t="e">
        <f t="shared" si="188"/>
        <v>#REF!</v>
      </c>
      <c r="AB532"/>
      <c r="AC532" s="3">
        <f t="shared" si="197"/>
        <v>530</v>
      </c>
      <c r="AD532" s="1" t="e">
        <f t="shared" si="198"/>
        <v>#REF!</v>
      </c>
      <c r="AE532" s="1" t="e">
        <f t="shared" si="189"/>
        <v>#REF!</v>
      </c>
      <c r="AF532" s="1" t="e">
        <f t="shared" si="190"/>
        <v>#REF!</v>
      </c>
    </row>
    <row r="533" spans="3:32" ht="12.75">
      <c r="C533" s="3">
        <f t="shared" si="191"/>
        <v>531</v>
      </c>
      <c r="D533" s="1" t="e">
        <f>IF(#REF!="Ordinary",E532*(1+D$1/100),F533)</f>
        <v>#REF!</v>
      </c>
      <c r="E533" s="1" t="e">
        <f>IF(#REF!="Ordinary",D533-E$2,G533)</f>
        <v>#REF!</v>
      </c>
      <c r="F533" s="1" t="e">
        <f t="shared" si="177"/>
        <v>#REF!</v>
      </c>
      <c r="G533" s="1" t="e">
        <f t="shared" si="178"/>
        <v>#REF!</v>
      </c>
      <c r="I533" s="3">
        <f t="shared" si="192"/>
        <v>531</v>
      </c>
      <c r="J533" s="1" t="e">
        <f t="shared" si="179"/>
        <v>#REF!</v>
      </c>
      <c r="K533" s="1" t="e">
        <f t="shared" si="180"/>
        <v>#REF!</v>
      </c>
      <c r="L533"/>
      <c r="M533" s="3">
        <f t="shared" si="193"/>
        <v>531</v>
      </c>
      <c r="N533" s="1" t="e">
        <f t="shared" si="181"/>
        <v>#REF!</v>
      </c>
      <c r="O533" s="1" t="e">
        <f t="shared" si="182"/>
        <v>#REF!</v>
      </c>
      <c r="P533"/>
      <c r="Q533" s="3">
        <f t="shared" si="194"/>
        <v>531</v>
      </c>
      <c r="R533" s="3">
        <f t="shared" si="183"/>
        <v>531</v>
      </c>
      <c r="S533" s="1">
        <f t="shared" si="184"/>
        <v>2033778.622352553</v>
      </c>
      <c r="T533" s="1">
        <f t="shared" si="185"/>
        <v>8474.077593135638</v>
      </c>
      <c r="U533" s="1">
        <f t="shared" si="186"/>
        <v>2042252.6999456892</v>
      </c>
      <c r="X533" s="3">
        <f t="shared" si="195"/>
        <v>531</v>
      </c>
      <c r="Y533" s="1" t="e">
        <f t="shared" si="196"/>
        <v>#REF!</v>
      </c>
      <c r="Z533" s="1" t="e">
        <f t="shared" si="187"/>
        <v>#REF!</v>
      </c>
      <c r="AA533" t="e">
        <f t="shared" si="188"/>
        <v>#REF!</v>
      </c>
      <c r="AB533"/>
      <c r="AC533" s="3">
        <f t="shared" si="197"/>
        <v>531</v>
      </c>
      <c r="AD533" s="1" t="e">
        <f t="shared" si="198"/>
        <v>#REF!</v>
      </c>
      <c r="AE533" s="1" t="e">
        <f t="shared" si="189"/>
        <v>#REF!</v>
      </c>
      <c r="AF533" s="1" t="e">
        <f t="shared" si="190"/>
        <v>#REF!</v>
      </c>
    </row>
    <row r="534" spans="3:32" ht="12.75">
      <c r="C534" s="3">
        <f t="shared" si="191"/>
        <v>532</v>
      </c>
      <c r="D534" s="1" t="e">
        <f>IF(#REF!="Ordinary",E533*(1+D$1/100),F534)</f>
        <v>#REF!</v>
      </c>
      <c r="E534" s="1" t="e">
        <f>IF(#REF!="Ordinary",D534-E$2,G534)</f>
        <v>#REF!</v>
      </c>
      <c r="F534" s="1" t="e">
        <f t="shared" si="177"/>
        <v>#REF!</v>
      </c>
      <c r="G534" s="1" t="e">
        <f t="shared" si="178"/>
        <v>#REF!</v>
      </c>
      <c r="I534" s="3">
        <f t="shared" si="192"/>
        <v>532</v>
      </c>
      <c r="J534" s="1" t="e">
        <f t="shared" si="179"/>
        <v>#REF!</v>
      </c>
      <c r="K534" s="1" t="e">
        <f t="shared" si="180"/>
        <v>#REF!</v>
      </c>
      <c r="L534"/>
      <c r="M534" s="3">
        <f t="shared" si="193"/>
        <v>532</v>
      </c>
      <c r="N534" s="1" t="e">
        <f t="shared" si="181"/>
        <v>#REF!</v>
      </c>
      <c r="O534" s="1" t="e">
        <f t="shared" si="182"/>
        <v>#REF!</v>
      </c>
      <c r="P534"/>
      <c r="Q534" s="3">
        <f t="shared" si="194"/>
        <v>532</v>
      </c>
      <c r="R534" s="3">
        <f t="shared" si="183"/>
        <v>532</v>
      </c>
      <c r="S534" s="1">
        <f t="shared" si="184"/>
        <v>2043252.6999456892</v>
      </c>
      <c r="T534" s="1">
        <f t="shared" si="185"/>
        <v>8513.55291644037</v>
      </c>
      <c r="U534" s="1">
        <f t="shared" si="186"/>
        <v>2051766.2528621294</v>
      </c>
      <c r="X534" s="3">
        <f t="shared" si="195"/>
        <v>532</v>
      </c>
      <c r="Y534" s="1" t="e">
        <f t="shared" si="196"/>
        <v>#REF!</v>
      </c>
      <c r="Z534" s="1" t="e">
        <f t="shared" si="187"/>
        <v>#REF!</v>
      </c>
      <c r="AA534" t="e">
        <f t="shared" si="188"/>
        <v>#REF!</v>
      </c>
      <c r="AB534"/>
      <c r="AC534" s="3">
        <f t="shared" si="197"/>
        <v>532</v>
      </c>
      <c r="AD534" s="1" t="e">
        <f t="shared" si="198"/>
        <v>#REF!</v>
      </c>
      <c r="AE534" s="1" t="e">
        <f t="shared" si="189"/>
        <v>#REF!</v>
      </c>
      <c r="AF534" s="1" t="e">
        <f t="shared" si="190"/>
        <v>#REF!</v>
      </c>
    </row>
    <row r="535" spans="3:32" ht="12.75">
      <c r="C535" s="3">
        <f t="shared" si="191"/>
        <v>533</v>
      </c>
      <c r="D535" s="1" t="e">
        <f>IF(#REF!="Ordinary",E534*(1+D$1/100),F535)</f>
        <v>#REF!</v>
      </c>
      <c r="E535" s="1" t="e">
        <f>IF(#REF!="Ordinary",D535-E$2,G535)</f>
        <v>#REF!</v>
      </c>
      <c r="F535" s="1" t="e">
        <f t="shared" si="177"/>
        <v>#REF!</v>
      </c>
      <c r="G535" s="1" t="e">
        <f t="shared" si="178"/>
        <v>#REF!</v>
      </c>
      <c r="I535" s="3">
        <f t="shared" si="192"/>
        <v>533</v>
      </c>
      <c r="J535" s="1" t="e">
        <f t="shared" si="179"/>
        <v>#REF!</v>
      </c>
      <c r="K535" s="1" t="e">
        <f t="shared" si="180"/>
        <v>#REF!</v>
      </c>
      <c r="L535"/>
      <c r="M535" s="3">
        <f t="shared" si="193"/>
        <v>533</v>
      </c>
      <c r="N535" s="1" t="e">
        <f t="shared" si="181"/>
        <v>#REF!</v>
      </c>
      <c r="O535" s="1" t="e">
        <f t="shared" si="182"/>
        <v>#REF!</v>
      </c>
      <c r="P535"/>
      <c r="Q535" s="3">
        <f t="shared" si="194"/>
        <v>533</v>
      </c>
      <c r="R535" s="3">
        <f t="shared" si="183"/>
        <v>533</v>
      </c>
      <c r="S535" s="1">
        <f t="shared" si="184"/>
        <v>2052766.2528621294</v>
      </c>
      <c r="T535" s="1">
        <f t="shared" si="185"/>
        <v>8553.192720258872</v>
      </c>
      <c r="U535" s="1">
        <f t="shared" si="186"/>
        <v>2061319.4455823877</v>
      </c>
      <c r="X535" s="3">
        <f t="shared" si="195"/>
        <v>533</v>
      </c>
      <c r="Y535" s="1" t="e">
        <f t="shared" si="196"/>
        <v>#REF!</v>
      </c>
      <c r="Z535" s="1" t="e">
        <f t="shared" si="187"/>
        <v>#REF!</v>
      </c>
      <c r="AA535" t="e">
        <f t="shared" si="188"/>
        <v>#REF!</v>
      </c>
      <c r="AB535"/>
      <c r="AC535" s="3">
        <f t="shared" si="197"/>
        <v>533</v>
      </c>
      <c r="AD535" s="1" t="e">
        <f t="shared" si="198"/>
        <v>#REF!</v>
      </c>
      <c r="AE535" s="1" t="e">
        <f t="shared" si="189"/>
        <v>#REF!</v>
      </c>
      <c r="AF535" s="1" t="e">
        <f t="shared" si="190"/>
        <v>#REF!</v>
      </c>
    </row>
    <row r="536" spans="3:32" ht="12.75">
      <c r="C536" s="3">
        <f t="shared" si="191"/>
        <v>534</v>
      </c>
      <c r="D536" s="1" t="e">
        <f>IF(#REF!="Ordinary",E535*(1+D$1/100),F536)</f>
        <v>#REF!</v>
      </c>
      <c r="E536" s="1" t="e">
        <f>IF(#REF!="Ordinary",D536-E$2,G536)</f>
        <v>#REF!</v>
      </c>
      <c r="F536" s="1" t="e">
        <f t="shared" si="177"/>
        <v>#REF!</v>
      </c>
      <c r="G536" s="1" t="e">
        <f t="shared" si="178"/>
        <v>#REF!</v>
      </c>
      <c r="I536" s="3">
        <f t="shared" si="192"/>
        <v>534</v>
      </c>
      <c r="J536" s="1" t="e">
        <f t="shared" si="179"/>
        <v>#REF!</v>
      </c>
      <c r="K536" s="1" t="e">
        <f t="shared" si="180"/>
        <v>#REF!</v>
      </c>
      <c r="L536"/>
      <c r="M536" s="3">
        <f t="shared" si="193"/>
        <v>534</v>
      </c>
      <c r="N536" s="1" t="e">
        <f t="shared" si="181"/>
        <v>#REF!</v>
      </c>
      <c r="O536" s="1" t="e">
        <f t="shared" si="182"/>
        <v>#REF!</v>
      </c>
      <c r="P536"/>
      <c r="Q536" s="3">
        <f t="shared" si="194"/>
        <v>534</v>
      </c>
      <c r="R536" s="3">
        <f t="shared" si="183"/>
        <v>534</v>
      </c>
      <c r="S536" s="1">
        <f t="shared" si="184"/>
        <v>2062319.4455823877</v>
      </c>
      <c r="T536" s="1">
        <f t="shared" si="185"/>
        <v>8592.997689926615</v>
      </c>
      <c r="U536" s="1">
        <f t="shared" si="186"/>
        <v>2070912.4432723157</v>
      </c>
      <c r="X536" s="3">
        <f t="shared" si="195"/>
        <v>534</v>
      </c>
      <c r="Y536" s="1" t="e">
        <f t="shared" si="196"/>
        <v>#REF!</v>
      </c>
      <c r="Z536" s="1" t="e">
        <f t="shared" si="187"/>
        <v>#REF!</v>
      </c>
      <c r="AA536" t="e">
        <f t="shared" si="188"/>
        <v>#REF!</v>
      </c>
      <c r="AB536"/>
      <c r="AC536" s="3">
        <f t="shared" si="197"/>
        <v>534</v>
      </c>
      <c r="AD536" s="1" t="e">
        <f t="shared" si="198"/>
        <v>#REF!</v>
      </c>
      <c r="AE536" s="1" t="e">
        <f t="shared" si="189"/>
        <v>#REF!</v>
      </c>
      <c r="AF536" s="1" t="e">
        <f t="shared" si="190"/>
        <v>#REF!</v>
      </c>
    </row>
    <row r="537" spans="3:32" ht="12.75">
      <c r="C537" s="3">
        <f t="shared" si="191"/>
        <v>535</v>
      </c>
      <c r="D537" s="1" t="e">
        <f>IF(#REF!="Ordinary",E536*(1+D$1/100),F537)</f>
        <v>#REF!</v>
      </c>
      <c r="E537" s="1" t="e">
        <f>IF(#REF!="Ordinary",D537-E$2,G537)</f>
        <v>#REF!</v>
      </c>
      <c r="F537" s="1" t="e">
        <f t="shared" si="177"/>
        <v>#REF!</v>
      </c>
      <c r="G537" s="1" t="e">
        <f t="shared" si="178"/>
        <v>#REF!</v>
      </c>
      <c r="I537" s="3">
        <f t="shared" si="192"/>
        <v>535</v>
      </c>
      <c r="J537" s="1" t="e">
        <f t="shared" si="179"/>
        <v>#REF!</v>
      </c>
      <c r="K537" s="1" t="e">
        <f t="shared" si="180"/>
        <v>#REF!</v>
      </c>
      <c r="L537"/>
      <c r="M537" s="3">
        <f t="shared" si="193"/>
        <v>535</v>
      </c>
      <c r="N537" s="1" t="e">
        <f t="shared" si="181"/>
        <v>#REF!</v>
      </c>
      <c r="O537" s="1" t="e">
        <f t="shared" si="182"/>
        <v>#REF!</v>
      </c>
      <c r="P537"/>
      <c r="Q537" s="3">
        <f t="shared" si="194"/>
        <v>535</v>
      </c>
      <c r="R537" s="3">
        <f t="shared" si="183"/>
        <v>535</v>
      </c>
      <c r="S537" s="1">
        <f t="shared" si="184"/>
        <v>2071912.4432723157</v>
      </c>
      <c r="T537" s="1">
        <f t="shared" si="185"/>
        <v>8632.968513634649</v>
      </c>
      <c r="U537" s="1">
        <f t="shared" si="186"/>
        <v>2080545.41178595</v>
      </c>
      <c r="X537" s="3">
        <f t="shared" si="195"/>
        <v>535</v>
      </c>
      <c r="Y537" s="1" t="e">
        <f t="shared" si="196"/>
        <v>#REF!</v>
      </c>
      <c r="Z537" s="1" t="e">
        <f t="shared" si="187"/>
        <v>#REF!</v>
      </c>
      <c r="AA537" t="e">
        <f t="shared" si="188"/>
        <v>#REF!</v>
      </c>
      <c r="AB537"/>
      <c r="AC537" s="3">
        <f t="shared" si="197"/>
        <v>535</v>
      </c>
      <c r="AD537" s="1" t="e">
        <f t="shared" si="198"/>
        <v>#REF!</v>
      </c>
      <c r="AE537" s="1" t="e">
        <f t="shared" si="189"/>
        <v>#REF!</v>
      </c>
      <c r="AF537" s="1" t="e">
        <f t="shared" si="190"/>
        <v>#REF!</v>
      </c>
    </row>
    <row r="538" spans="3:32" ht="12.75">
      <c r="C538" s="3">
        <f t="shared" si="191"/>
        <v>536</v>
      </c>
      <c r="D538" s="1" t="e">
        <f>IF(#REF!="Ordinary",E537*(1+D$1/100),F538)</f>
        <v>#REF!</v>
      </c>
      <c r="E538" s="1" t="e">
        <f>IF(#REF!="Ordinary",D538-E$2,G538)</f>
        <v>#REF!</v>
      </c>
      <c r="F538" s="1" t="e">
        <f t="shared" si="177"/>
        <v>#REF!</v>
      </c>
      <c r="G538" s="1" t="e">
        <f t="shared" si="178"/>
        <v>#REF!</v>
      </c>
      <c r="I538" s="3">
        <f t="shared" si="192"/>
        <v>536</v>
      </c>
      <c r="J538" s="1" t="e">
        <f t="shared" si="179"/>
        <v>#REF!</v>
      </c>
      <c r="K538" s="1" t="e">
        <f t="shared" si="180"/>
        <v>#REF!</v>
      </c>
      <c r="L538"/>
      <c r="M538" s="3">
        <f t="shared" si="193"/>
        <v>536</v>
      </c>
      <c r="N538" s="1" t="e">
        <f t="shared" si="181"/>
        <v>#REF!</v>
      </c>
      <c r="O538" s="1" t="e">
        <f t="shared" si="182"/>
        <v>#REF!</v>
      </c>
      <c r="P538"/>
      <c r="Q538" s="3">
        <f t="shared" si="194"/>
        <v>536</v>
      </c>
      <c r="R538" s="3">
        <f t="shared" si="183"/>
        <v>536</v>
      </c>
      <c r="S538" s="1">
        <f t="shared" si="184"/>
        <v>2081545.41178595</v>
      </c>
      <c r="T538" s="1">
        <f t="shared" si="185"/>
        <v>8673.105882441458</v>
      </c>
      <c r="U538" s="1">
        <f t="shared" si="186"/>
        <v>2090218.5176683909</v>
      </c>
      <c r="X538" s="3">
        <f t="shared" si="195"/>
        <v>536</v>
      </c>
      <c r="Y538" s="1" t="e">
        <f t="shared" si="196"/>
        <v>#REF!</v>
      </c>
      <c r="Z538" s="1" t="e">
        <f t="shared" si="187"/>
        <v>#REF!</v>
      </c>
      <c r="AA538" t="e">
        <f t="shared" si="188"/>
        <v>#REF!</v>
      </c>
      <c r="AB538"/>
      <c r="AC538" s="3">
        <f t="shared" si="197"/>
        <v>536</v>
      </c>
      <c r="AD538" s="1" t="e">
        <f t="shared" si="198"/>
        <v>#REF!</v>
      </c>
      <c r="AE538" s="1" t="e">
        <f t="shared" si="189"/>
        <v>#REF!</v>
      </c>
      <c r="AF538" s="1" t="e">
        <f t="shared" si="190"/>
        <v>#REF!</v>
      </c>
    </row>
    <row r="539" spans="3:32" ht="12.75">
      <c r="C539" s="3">
        <f t="shared" si="191"/>
        <v>537</v>
      </c>
      <c r="D539" s="1" t="e">
        <f>IF(#REF!="Ordinary",E538*(1+D$1/100),F539)</f>
        <v>#REF!</v>
      </c>
      <c r="E539" s="1" t="e">
        <f>IF(#REF!="Ordinary",D539-E$2,G539)</f>
        <v>#REF!</v>
      </c>
      <c r="F539" s="1" t="e">
        <f t="shared" si="177"/>
        <v>#REF!</v>
      </c>
      <c r="G539" s="1" t="e">
        <f t="shared" si="178"/>
        <v>#REF!</v>
      </c>
      <c r="I539" s="3">
        <f t="shared" si="192"/>
        <v>537</v>
      </c>
      <c r="J539" s="1" t="e">
        <f t="shared" si="179"/>
        <v>#REF!</v>
      </c>
      <c r="K539" s="1" t="e">
        <f t="shared" si="180"/>
        <v>#REF!</v>
      </c>
      <c r="L539"/>
      <c r="M539" s="3">
        <f t="shared" si="193"/>
        <v>537</v>
      </c>
      <c r="N539" s="1" t="e">
        <f t="shared" si="181"/>
        <v>#REF!</v>
      </c>
      <c r="O539" s="1" t="e">
        <f t="shared" si="182"/>
        <v>#REF!</v>
      </c>
      <c r="P539"/>
      <c r="Q539" s="3">
        <f t="shared" si="194"/>
        <v>537</v>
      </c>
      <c r="R539" s="3">
        <f t="shared" si="183"/>
        <v>537</v>
      </c>
      <c r="S539" s="1">
        <f t="shared" si="184"/>
        <v>2091218.5176683909</v>
      </c>
      <c r="T539" s="1">
        <f t="shared" si="185"/>
        <v>8713.410490284961</v>
      </c>
      <c r="U539" s="1">
        <f t="shared" si="186"/>
        <v>2099931.9281586767</v>
      </c>
      <c r="X539" s="3">
        <f t="shared" si="195"/>
        <v>537</v>
      </c>
      <c r="Y539" s="1" t="e">
        <f t="shared" si="196"/>
        <v>#REF!</v>
      </c>
      <c r="Z539" s="1" t="e">
        <f t="shared" si="187"/>
        <v>#REF!</v>
      </c>
      <c r="AA539" t="e">
        <f t="shared" si="188"/>
        <v>#REF!</v>
      </c>
      <c r="AB539"/>
      <c r="AC539" s="3">
        <f t="shared" si="197"/>
        <v>537</v>
      </c>
      <c r="AD539" s="1" t="e">
        <f t="shared" si="198"/>
        <v>#REF!</v>
      </c>
      <c r="AE539" s="1" t="e">
        <f t="shared" si="189"/>
        <v>#REF!</v>
      </c>
      <c r="AF539" s="1" t="e">
        <f t="shared" si="190"/>
        <v>#REF!</v>
      </c>
    </row>
    <row r="540" spans="3:32" ht="12.75">
      <c r="C540" s="3">
        <f t="shared" si="191"/>
        <v>538</v>
      </c>
      <c r="D540" s="1" t="e">
        <f>IF(#REF!="Ordinary",E539*(1+D$1/100),F540)</f>
        <v>#REF!</v>
      </c>
      <c r="E540" s="1" t="e">
        <f>IF(#REF!="Ordinary",D540-E$2,G540)</f>
        <v>#REF!</v>
      </c>
      <c r="F540" s="1" t="e">
        <f t="shared" si="177"/>
        <v>#REF!</v>
      </c>
      <c r="G540" s="1" t="e">
        <f t="shared" si="178"/>
        <v>#REF!</v>
      </c>
      <c r="I540" s="3">
        <f t="shared" si="192"/>
        <v>538</v>
      </c>
      <c r="J540" s="1" t="e">
        <f t="shared" si="179"/>
        <v>#REF!</v>
      </c>
      <c r="K540" s="1" t="e">
        <f t="shared" si="180"/>
        <v>#REF!</v>
      </c>
      <c r="L540"/>
      <c r="M540" s="3">
        <f t="shared" si="193"/>
        <v>538</v>
      </c>
      <c r="N540" s="1" t="e">
        <f t="shared" si="181"/>
        <v>#REF!</v>
      </c>
      <c r="O540" s="1" t="e">
        <f t="shared" si="182"/>
        <v>#REF!</v>
      </c>
      <c r="P540"/>
      <c r="Q540" s="3">
        <f t="shared" si="194"/>
        <v>538</v>
      </c>
      <c r="R540" s="3">
        <f t="shared" si="183"/>
        <v>538</v>
      </c>
      <c r="S540" s="1">
        <f t="shared" si="184"/>
        <v>2100931.9281586767</v>
      </c>
      <c r="T540" s="1">
        <f t="shared" si="185"/>
        <v>8753.883033994487</v>
      </c>
      <c r="U540" s="1">
        <f t="shared" si="186"/>
        <v>2109685.811192671</v>
      </c>
      <c r="X540" s="3">
        <f t="shared" si="195"/>
        <v>538</v>
      </c>
      <c r="Y540" s="1" t="e">
        <f t="shared" si="196"/>
        <v>#REF!</v>
      </c>
      <c r="Z540" s="1" t="e">
        <f t="shared" si="187"/>
        <v>#REF!</v>
      </c>
      <c r="AA540" t="e">
        <f t="shared" si="188"/>
        <v>#REF!</v>
      </c>
      <c r="AB540"/>
      <c r="AC540" s="3">
        <f t="shared" si="197"/>
        <v>538</v>
      </c>
      <c r="AD540" s="1" t="e">
        <f t="shared" si="198"/>
        <v>#REF!</v>
      </c>
      <c r="AE540" s="1" t="e">
        <f t="shared" si="189"/>
        <v>#REF!</v>
      </c>
      <c r="AF540" s="1" t="e">
        <f t="shared" si="190"/>
        <v>#REF!</v>
      </c>
    </row>
    <row r="541" spans="3:32" ht="12.75">
      <c r="C541" s="3">
        <f t="shared" si="191"/>
        <v>539</v>
      </c>
      <c r="D541" s="1" t="e">
        <f>IF(#REF!="Ordinary",E540*(1+D$1/100),F541)</f>
        <v>#REF!</v>
      </c>
      <c r="E541" s="1" t="e">
        <f>IF(#REF!="Ordinary",D541-E$2,G541)</f>
        <v>#REF!</v>
      </c>
      <c r="F541" s="1" t="e">
        <f t="shared" si="177"/>
        <v>#REF!</v>
      </c>
      <c r="G541" s="1" t="e">
        <f t="shared" si="178"/>
        <v>#REF!</v>
      </c>
      <c r="I541" s="3">
        <f t="shared" si="192"/>
        <v>539</v>
      </c>
      <c r="J541" s="1" t="e">
        <f t="shared" si="179"/>
        <v>#REF!</v>
      </c>
      <c r="K541" s="1" t="e">
        <f t="shared" si="180"/>
        <v>#REF!</v>
      </c>
      <c r="L541"/>
      <c r="M541" s="3">
        <f t="shared" si="193"/>
        <v>539</v>
      </c>
      <c r="N541" s="1" t="e">
        <f t="shared" si="181"/>
        <v>#REF!</v>
      </c>
      <c r="O541" s="1" t="e">
        <f t="shared" si="182"/>
        <v>#REF!</v>
      </c>
      <c r="P541"/>
      <c r="Q541" s="3">
        <f t="shared" si="194"/>
        <v>539</v>
      </c>
      <c r="R541" s="3">
        <f t="shared" si="183"/>
        <v>539</v>
      </c>
      <c r="S541" s="1">
        <f t="shared" si="184"/>
        <v>2110685.811192671</v>
      </c>
      <c r="T541" s="1">
        <f t="shared" si="185"/>
        <v>8794.524213302795</v>
      </c>
      <c r="U541" s="1">
        <f t="shared" si="186"/>
        <v>2119480.3354059733</v>
      </c>
      <c r="X541" s="3">
        <f t="shared" si="195"/>
        <v>539</v>
      </c>
      <c r="Y541" s="1" t="e">
        <f t="shared" si="196"/>
        <v>#REF!</v>
      </c>
      <c r="Z541" s="1" t="e">
        <f t="shared" si="187"/>
        <v>#REF!</v>
      </c>
      <c r="AA541" t="e">
        <f t="shared" si="188"/>
        <v>#REF!</v>
      </c>
      <c r="AB541"/>
      <c r="AC541" s="3">
        <f t="shared" si="197"/>
        <v>539</v>
      </c>
      <c r="AD541" s="1" t="e">
        <f t="shared" si="198"/>
        <v>#REF!</v>
      </c>
      <c r="AE541" s="1" t="e">
        <f t="shared" si="189"/>
        <v>#REF!</v>
      </c>
      <c r="AF541" s="1" t="e">
        <f t="shared" si="190"/>
        <v>#REF!</v>
      </c>
    </row>
    <row r="542" spans="3:32" ht="12.75">
      <c r="C542" s="3">
        <f t="shared" si="191"/>
        <v>540</v>
      </c>
      <c r="D542" s="1" t="e">
        <f>IF(#REF!="Ordinary",E541*(1+D$1/100),F542)</f>
        <v>#REF!</v>
      </c>
      <c r="E542" s="1" t="e">
        <f>IF(#REF!="Ordinary",D542-E$2,G542)</f>
        <v>#REF!</v>
      </c>
      <c r="F542" s="1" t="e">
        <f t="shared" si="177"/>
        <v>#REF!</v>
      </c>
      <c r="G542" s="1" t="e">
        <f t="shared" si="178"/>
        <v>#REF!</v>
      </c>
      <c r="I542" s="3">
        <f t="shared" si="192"/>
        <v>540</v>
      </c>
      <c r="J542" s="1" t="e">
        <f t="shared" si="179"/>
        <v>#REF!</v>
      </c>
      <c r="K542" s="1" t="e">
        <f t="shared" si="180"/>
        <v>#REF!</v>
      </c>
      <c r="L542"/>
      <c r="M542" s="3">
        <f t="shared" si="193"/>
        <v>540</v>
      </c>
      <c r="N542" s="1" t="e">
        <f t="shared" si="181"/>
        <v>#REF!</v>
      </c>
      <c r="O542" s="1" t="e">
        <f t="shared" si="182"/>
        <v>#REF!</v>
      </c>
      <c r="P542"/>
      <c r="Q542" s="3">
        <f t="shared" si="194"/>
        <v>540</v>
      </c>
      <c r="R542" s="3">
        <f t="shared" si="183"/>
        <v>540</v>
      </c>
      <c r="S542" s="1">
        <f t="shared" si="184"/>
        <v>2120480.3354059733</v>
      </c>
      <c r="T542" s="1">
        <f t="shared" si="185"/>
        <v>8835.334730858222</v>
      </c>
      <c r="U542" s="1">
        <f t="shared" si="186"/>
        <v>2129315.6701368312</v>
      </c>
      <c r="X542" s="3">
        <f t="shared" si="195"/>
        <v>540</v>
      </c>
      <c r="Y542" s="1" t="e">
        <f t="shared" si="196"/>
        <v>#REF!</v>
      </c>
      <c r="Z542" s="1" t="e">
        <f t="shared" si="187"/>
        <v>#REF!</v>
      </c>
      <c r="AA542" t="e">
        <f t="shared" si="188"/>
        <v>#REF!</v>
      </c>
      <c r="AB542"/>
      <c r="AC542" s="3">
        <f t="shared" si="197"/>
        <v>540</v>
      </c>
      <c r="AD542" s="1" t="e">
        <f t="shared" si="198"/>
        <v>#REF!</v>
      </c>
      <c r="AE542" s="1" t="e">
        <f t="shared" si="189"/>
        <v>#REF!</v>
      </c>
      <c r="AF542" s="1" t="e">
        <f t="shared" si="190"/>
        <v>#REF!</v>
      </c>
    </row>
    <row r="543" spans="3:32" ht="12.75">
      <c r="C543" s="3">
        <f t="shared" si="191"/>
        <v>541</v>
      </c>
      <c r="D543" s="1" t="e">
        <f>IF(#REF!="Ordinary",E542*(1+D$1/100),F543)</f>
        <v>#REF!</v>
      </c>
      <c r="E543" s="1" t="e">
        <f>IF(#REF!="Ordinary",D543-E$2,G543)</f>
        <v>#REF!</v>
      </c>
      <c r="F543" s="1" t="e">
        <f t="shared" si="177"/>
        <v>#REF!</v>
      </c>
      <c r="G543" s="1" t="e">
        <f t="shared" si="178"/>
        <v>#REF!</v>
      </c>
      <c r="I543" s="3">
        <f t="shared" si="192"/>
        <v>541</v>
      </c>
      <c r="J543" s="1" t="e">
        <f t="shared" si="179"/>
        <v>#REF!</v>
      </c>
      <c r="K543" s="1" t="e">
        <f t="shared" si="180"/>
        <v>#REF!</v>
      </c>
      <c r="L543"/>
      <c r="M543" s="3">
        <f t="shared" si="193"/>
        <v>541</v>
      </c>
      <c r="N543" s="1" t="e">
        <f t="shared" si="181"/>
        <v>#REF!</v>
      </c>
      <c r="O543" s="1" t="e">
        <f t="shared" si="182"/>
        <v>#REF!</v>
      </c>
      <c r="P543"/>
      <c r="Q543" s="3">
        <f t="shared" si="194"/>
        <v>541</v>
      </c>
      <c r="R543" s="3">
        <f t="shared" si="183"/>
        <v>541</v>
      </c>
      <c r="S543" s="1">
        <f t="shared" si="184"/>
        <v>2130315.6701368312</v>
      </c>
      <c r="T543" s="1">
        <f t="shared" si="185"/>
        <v>8876.315292236797</v>
      </c>
      <c r="U543" s="1">
        <f t="shared" si="186"/>
        <v>2139191.985429068</v>
      </c>
      <c r="X543" s="3">
        <f t="shared" si="195"/>
        <v>541</v>
      </c>
      <c r="Y543" s="1" t="e">
        <f t="shared" si="196"/>
        <v>#REF!</v>
      </c>
      <c r="Z543" s="1" t="e">
        <f t="shared" si="187"/>
        <v>#REF!</v>
      </c>
      <c r="AA543" t="e">
        <f t="shared" si="188"/>
        <v>#REF!</v>
      </c>
      <c r="AB543"/>
      <c r="AC543" s="3">
        <f t="shared" si="197"/>
        <v>541</v>
      </c>
      <c r="AD543" s="1" t="e">
        <f t="shared" si="198"/>
        <v>#REF!</v>
      </c>
      <c r="AE543" s="1" t="e">
        <f t="shared" si="189"/>
        <v>#REF!</v>
      </c>
      <c r="AF543" s="1" t="e">
        <f t="shared" si="190"/>
        <v>#REF!</v>
      </c>
    </row>
    <row r="544" spans="3:32" ht="12.75">
      <c r="C544" s="3">
        <f t="shared" si="191"/>
        <v>542</v>
      </c>
      <c r="D544" s="1" t="e">
        <f>IF(#REF!="Ordinary",E543*(1+D$1/100),F544)</f>
        <v>#REF!</v>
      </c>
      <c r="E544" s="1" t="e">
        <f>IF(#REF!="Ordinary",D544-E$2,G544)</f>
        <v>#REF!</v>
      </c>
      <c r="F544" s="1" t="e">
        <f t="shared" si="177"/>
        <v>#REF!</v>
      </c>
      <c r="G544" s="1" t="e">
        <f t="shared" si="178"/>
        <v>#REF!</v>
      </c>
      <c r="I544" s="3">
        <f t="shared" si="192"/>
        <v>542</v>
      </c>
      <c r="J544" s="1" t="e">
        <f t="shared" si="179"/>
        <v>#REF!</v>
      </c>
      <c r="K544" s="1" t="e">
        <f t="shared" si="180"/>
        <v>#REF!</v>
      </c>
      <c r="L544"/>
      <c r="M544" s="3">
        <f t="shared" si="193"/>
        <v>542</v>
      </c>
      <c r="N544" s="1" t="e">
        <f t="shared" si="181"/>
        <v>#REF!</v>
      </c>
      <c r="O544" s="1" t="e">
        <f t="shared" si="182"/>
        <v>#REF!</v>
      </c>
      <c r="P544"/>
      <c r="Q544" s="3">
        <f t="shared" si="194"/>
        <v>542</v>
      </c>
      <c r="R544" s="3">
        <f t="shared" si="183"/>
        <v>542</v>
      </c>
      <c r="S544" s="1">
        <f t="shared" si="184"/>
        <v>2140191.985429068</v>
      </c>
      <c r="T544" s="1">
        <f t="shared" si="185"/>
        <v>8917.46660595445</v>
      </c>
      <c r="U544" s="1">
        <f t="shared" si="186"/>
        <v>2149109.452035024</v>
      </c>
      <c r="X544" s="3">
        <f t="shared" si="195"/>
        <v>542</v>
      </c>
      <c r="Y544" s="1" t="e">
        <f t="shared" si="196"/>
        <v>#REF!</v>
      </c>
      <c r="Z544" s="1" t="e">
        <f t="shared" si="187"/>
        <v>#REF!</v>
      </c>
      <c r="AA544" t="e">
        <f t="shared" si="188"/>
        <v>#REF!</v>
      </c>
      <c r="AB544"/>
      <c r="AC544" s="3">
        <f t="shared" si="197"/>
        <v>542</v>
      </c>
      <c r="AD544" s="1" t="e">
        <f t="shared" si="198"/>
        <v>#REF!</v>
      </c>
      <c r="AE544" s="1" t="e">
        <f t="shared" si="189"/>
        <v>#REF!</v>
      </c>
      <c r="AF544" s="1" t="e">
        <f t="shared" si="190"/>
        <v>#REF!</v>
      </c>
    </row>
    <row r="545" spans="3:32" ht="12.75">
      <c r="C545" s="3">
        <f t="shared" si="191"/>
        <v>543</v>
      </c>
      <c r="D545" s="1" t="e">
        <f>IF(#REF!="Ordinary",E544*(1+D$1/100),F545)</f>
        <v>#REF!</v>
      </c>
      <c r="E545" s="1" t="e">
        <f>IF(#REF!="Ordinary",D545-E$2,G545)</f>
        <v>#REF!</v>
      </c>
      <c r="F545" s="1" t="e">
        <f t="shared" si="177"/>
        <v>#REF!</v>
      </c>
      <c r="G545" s="1" t="e">
        <f t="shared" si="178"/>
        <v>#REF!</v>
      </c>
      <c r="I545" s="3">
        <f t="shared" si="192"/>
        <v>543</v>
      </c>
      <c r="J545" s="1" t="e">
        <f t="shared" si="179"/>
        <v>#REF!</v>
      </c>
      <c r="K545" s="1" t="e">
        <f t="shared" si="180"/>
        <v>#REF!</v>
      </c>
      <c r="L545"/>
      <c r="M545" s="3">
        <f t="shared" si="193"/>
        <v>543</v>
      </c>
      <c r="N545" s="1" t="e">
        <f t="shared" si="181"/>
        <v>#REF!</v>
      </c>
      <c r="O545" s="1" t="e">
        <f t="shared" si="182"/>
        <v>#REF!</v>
      </c>
      <c r="P545"/>
      <c r="Q545" s="3">
        <f t="shared" si="194"/>
        <v>543</v>
      </c>
      <c r="R545" s="3">
        <f t="shared" si="183"/>
        <v>543</v>
      </c>
      <c r="S545" s="1">
        <f t="shared" si="184"/>
        <v>2150109.452035024</v>
      </c>
      <c r="T545" s="1">
        <f t="shared" si="185"/>
        <v>8958.789383479267</v>
      </c>
      <c r="U545" s="1">
        <f t="shared" si="186"/>
        <v>2159068.2414185023</v>
      </c>
      <c r="X545" s="3">
        <f t="shared" si="195"/>
        <v>543</v>
      </c>
      <c r="Y545" s="1" t="e">
        <f t="shared" si="196"/>
        <v>#REF!</v>
      </c>
      <c r="Z545" s="1" t="e">
        <f t="shared" si="187"/>
        <v>#REF!</v>
      </c>
      <c r="AA545" t="e">
        <f t="shared" si="188"/>
        <v>#REF!</v>
      </c>
      <c r="AB545"/>
      <c r="AC545" s="3">
        <f t="shared" si="197"/>
        <v>543</v>
      </c>
      <c r="AD545" s="1" t="e">
        <f t="shared" si="198"/>
        <v>#REF!</v>
      </c>
      <c r="AE545" s="1" t="e">
        <f t="shared" si="189"/>
        <v>#REF!</v>
      </c>
      <c r="AF545" s="1" t="e">
        <f t="shared" si="190"/>
        <v>#REF!</v>
      </c>
    </row>
    <row r="546" spans="3:32" ht="12.75">
      <c r="C546" s="3">
        <f t="shared" si="191"/>
        <v>544</v>
      </c>
      <c r="D546" s="1" t="e">
        <f>IF(#REF!="Ordinary",E545*(1+D$1/100),F546)</f>
        <v>#REF!</v>
      </c>
      <c r="E546" s="1" t="e">
        <f>IF(#REF!="Ordinary",D546-E$2,G546)</f>
        <v>#REF!</v>
      </c>
      <c r="F546" s="1" t="e">
        <f t="shared" si="177"/>
        <v>#REF!</v>
      </c>
      <c r="G546" s="1" t="e">
        <f t="shared" si="178"/>
        <v>#REF!</v>
      </c>
      <c r="I546" s="3">
        <f t="shared" si="192"/>
        <v>544</v>
      </c>
      <c r="J546" s="1" t="e">
        <f t="shared" si="179"/>
        <v>#REF!</v>
      </c>
      <c r="K546" s="1" t="e">
        <f t="shared" si="180"/>
        <v>#REF!</v>
      </c>
      <c r="L546"/>
      <c r="M546" s="3">
        <f t="shared" si="193"/>
        <v>544</v>
      </c>
      <c r="N546" s="1" t="e">
        <f t="shared" si="181"/>
        <v>#REF!</v>
      </c>
      <c r="O546" s="1" t="e">
        <f t="shared" si="182"/>
        <v>#REF!</v>
      </c>
      <c r="P546"/>
      <c r="Q546" s="3">
        <f t="shared" si="194"/>
        <v>544</v>
      </c>
      <c r="R546" s="3">
        <f t="shared" si="183"/>
        <v>544</v>
      </c>
      <c r="S546" s="1">
        <f t="shared" si="184"/>
        <v>2160068.2414185023</v>
      </c>
      <c r="T546" s="1">
        <f t="shared" si="185"/>
        <v>9000.284339243759</v>
      </c>
      <c r="U546" s="1">
        <f t="shared" si="186"/>
        <v>2169068.5257577463</v>
      </c>
      <c r="X546" s="3">
        <f t="shared" si="195"/>
        <v>544</v>
      </c>
      <c r="Y546" s="1" t="e">
        <f t="shared" si="196"/>
        <v>#REF!</v>
      </c>
      <c r="Z546" s="1" t="e">
        <f t="shared" si="187"/>
        <v>#REF!</v>
      </c>
      <c r="AA546" t="e">
        <f t="shared" si="188"/>
        <v>#REF!</v>
      </c>
      <c r="AB546"/>
      <c r="AC546" s="3">
        <f t="shared" si="197"/>
        <v>544</v>
      </c>
      <c r="AD546" s="1" t="e">
        <f t="shared" si="198"/>
        <v>#REF!</v>
      </c>
      <c r="AE546" s="1" t="e">
        <f t="shared" si="189"/>
        <v>#REF!</v>
      </c>
      <c r="AF546" s="1" t="e">
        <f t="shared" si="190"/>
        <v>#REF!</v>
      </c>
    </row>
    <row r="547" spans="3:32" ht="12.75">
      <c r="C547" s="3">
        <f t="shared" si="191"/>
        <v>545</v>
      </c>
      <c r="D547" s="1" t="e">
        <f>IF(#REF!="Ordinary",E546*(1+D$1/100),F547)</f>
        <v>#REF!</v>
      </c>
      <c r="E547" s="1" t="e">
        <f>IF(#REF!="Ordinary",D547-E$2,G547)</f>
        <v>#REF!</v>
      </c>
      <c r="F547" s="1" t="e">
        <f aca="true" t="shared" si="199" ref="F547:F602">G546*(1+F$1/100)</f>
        <v>#REF!</v>
      </c>
      <c r="G547" s="1" t="e">
        <f aca="true" t="shared" si="200" ref="G547:G602">F547-G$2</f>
        <v>#REF!</v>
      </c>
      <c r="I547" s="3">
        <f t="shared" si="192"/>
        <v>545</v>
      </c>
      <c r="J547" s="1" t="e">
        <f aca="true" t="shared" si="201" ref="J547:J602">K546</f>
        <v>#REF!</v>
      </c>
      <c r="K547" s="1" t="e">
        <f aca="true" t="shared" si="202" ref="K547:K602">K$2*(1+J$1)^I547</f>
        <v>#REF!</v>
      </c>
      <c r="L547"/>
      <c r="M547" s="3">
        <f t="shared" si="193"/>
        <v>545</v>
      </c>
      <c r="N547" s="1" t="e">
        <f aca="true" t="shared" si="203" ref="N547:N602">O546</f>
        <v>#REF!</v>
      </c>
      <c r="O547" s="1" t="e">
        <f aca="true" t="shared" si="204" ref="O547:O602">O$2*(1+N$1)^M547</f>
        <v>#REF!</v>
      </c>
      <c r="P547"/>
      <c r="Q547" s="3">
        <f t="shared" si="194"/>
        <v>545</v>
      </c>
      <c r="R547" s="3">
        <f aca="true" t="shared" si="205" ref="R547:R602">IF(A$5=1,Q547*12,IF(A$5=2,Q547*6,IF(A$5=4,Q547*3,Q547)))</f>
        <v>545</v>
      </c>
      <c r="S547" s="1">
        <f aca="true" t="shared" si="206" ref="S547:S602">S$1+U546</f>
        <v>2170068.5257577463</v>
      </c>
      <c r="T547" s="1">
        <f aca="true" t="shared" si="207" ref="T547:T602">S$2*S547</f>
        <v>9041.952190657275</v>
      </c>
      <c r="U547" s="1">
        <f aca="true" t="shared" si="208" ref="U547:U602">T$1*(1+S$2)^Q547+S$1*(((1+S$2)^(Q547+1)-(1+S$2))/S$2)</f>
        <v>2179110.477948403</v>
      </c>
      <c r="X547" s="3">
        <f t="shared" si="195"/>
        <v>545</v>
      </c>
      <c r="Y547" s="1" t="e">
        <f t="shared" si="196"/>
        <v>#REF!</v>
      </c>
      <c r="Z547" s="1" t="e">
        <f aca="true" t="shared" si="209" ref="Z547:Z602">ROUND(Y$2*AA547,2)</f>
        <v>#REF!</v>
      </c>
      <c r="AA547" t="e">
        <f aca="true" t="shared" si="210" ref="AA547:AA602">IF(X$1="","",(1-(1+Y$2)^(X547-X$1))/(1-(1+Y$2)^(-X$1))*Z$1)</f>
        <v>#REF!</v>
      </c>
      <c r="AB547"/>
      <c r="AC547" s="3">
        <f t="shared" si="197"/>
        <v>545</v>
      </c>
      <c r="AD547" s="1" t="e">
        <f t="shared" si="198"/>
        <v>#REF!</v>
      </c>
      <c r="AE547" s="1" t="e">
        <f aca="true" t="shared" si="211" ref="AE547:AE602">ROUND(AE$2*AF547,2)</f>
        <v>#REF!</v>
      </c>
      <c r="AF547" s="1" t="e">
        <f aca="true" t="shared" si="212" ref="AF547:AF602">AF$1*(1-(1+AE$2)^(AC547-AC$1))/(1-(1+AE$2)^(-AC$1))</f>
        <v>#REF!</v>
      </c>
    </row>
    <row r="548" spans="3:32" ht="12.75">
      <c r="C548" s="3">
        <f t="shared" si="191"/>
        <v>546</v>
      </c>
      <c r="D548" s="1" t="e">
        <f>IF(#REF!="Ordinary",E547*(1+D$1/100),F548)</f>
        <v>#REF!</v>
      </c>
      <c r="E548" s="1" t="e">
        <f>IF(#REF!="Ordinary",D548-E$2,G548)</f>
        <v>#REF!</v>
      </c>
      <c r="F548" s="1" t="e">
        <f t="shared" si="199"/>
        <v>#REF!</v>
      </c>
      <c r="G548" s="1" t="e">
        <f t="shared" si="200"/>
        <v>#REF!</v>
      </c>
      <c r="I548" s="3">
        <f t="shared" si="192"/>
        <v>546</v>
      </c>
      <c r="J548" s="1" t="e">
        <f t="shared" si="201"/>
        <v>#REF!</v>
      </c>
      <c r="K548" s="1" t="e">
        <f t="shared" si="202"/>
        <v>#REF!</v>
      </c>
      <c r="L548"/>
      <c r="M548" s="3">
        <f t="shared" si="193"/>
        <v>546</v>
      </c>
      <c r="N548" s="1" t="e">
        <f t="shared" si="203"/>
        <v>#REF!</v>
      </c>
      <c r="O548" s="1" t="e">
        <f t="shared" si="204"/>
        <v>#REF!</v>
      </c>
      <c r="P548"/>
      <c r="Q548" s="3">
        <f t="shared" si="194"/>
        <v>546</v>
      </c>
      <c r="R548" s="3">
        <f t="shared" si="205"/>
        <v>546</v>
      </c>
      <c r="S548" s="1">
        <f t="shared" si="206"/>
        <v>2180110.477948403</v>
      </c>
      <c r="T548" s="1">
        <f t="shared" si="207"/>
        <v>9083.793658118346</v>
      </c>
      <c r="U548" s="1">
        <f t="shared" si="208"/>
        <v>2189194.271606522</v>
      </c>
      <c r="X548" s="3">
        <f t="shared" si="195"/>
        <v>546</v>
      </c>
      <c r="Y548" s="1" t="e">
        <f t="shared" si="196"/>
        <v>#REF!</v>
      </c>
      <c r="Z548" s="1" t="e">
        <f t="shared" si="209"/>
        <v>#REF!</v>
      </c>
      <c r="AA548" t="e">
        <f t="shared" si="210"/>
        <v>#REF!</v>
      </c>
      <c r="AB548"/>
      <c r="AC548" s="3">
        <f t="shared" si="197"/>
        <v>546</v>
      </c>
      <c r="AD548" s="1" t="e">
        <f t="shared" si="198"/>
        <v>#REF!</v>
      </c>
      <c r="AE548" s="1" t="e">
        <f t="shared" si="211"/>
        <v>#REF!</v>
      </c>
      <c r="AF548" s="1" t="e">
        <f t="shared" si="212"/>
        <v>#REF!</v>
      </c>
    </row>
    <row r="549" spans="3:32" ht="12.75">
      <c r="C549" s="3">
        <f t="shared" si="191"/>
        <v>547</v>
      </c>
      <c r="D549" s="1" t="e">
        <f>IF(#REF!="Ordinary",E548*(1+D$1/100),F549)</f>
        <v>#REF!</v>
      </c>
      <c r="E549" s="1" t="e">
        <f>IF(#REF!="Ordinary",D549-E$2,G549)</f>
        <v>#REF!</v>
      </c>
      <c r="F549" s="1" t="e">
        <f t="shared" si="199"/>
        <v>#REF!</v>
      </c>
      <c r="G549" s="1" t="e">
        <f t="shared" si="200"/>
        <v>#REF!</v>
      </c>
      <c r="I549" s="3">
        <f t="shared" si="192"/>
        <v>547</v>
      </c>
      <c r="J549" s="1" t="e">
        <f t="shared" si="201"/>
        <v>#REF!</v>
      </c>
      <c r="K549" s="1" t="e">
        <f t="shared" si="202"/>
        <v>#REF!</v>
      </c>
      <c r="L549"/>
      <c r="M549" s="3">
        <f t="shared" si="193"/>
        <v>547</v>
      </c>
      <c r="N549" s="1" t="e">
        <f t="shared" si="203"/>
        <v>#REF!</v>
      </c>
      <c r="O549" s="1" t="e">
        <f t="shared" si="204"/>
        <v>#REF!</v>
      </c>
      <c r="P549"/>
      <c r="Q549" s="3">
        <f t="shared" si="194"/>
        <v>547</v>
      </c>
      <c r="R549" s="3">
        <f t="shared" si="205"/>
        <v>547</v>
      </c>
      <c r="S549" s="1">
        <f t="shared" si="206"/>
        <v>2190194.271606522</v>
      </c>
      <c r="T549" s="1">
        <f t="shared" si="207"/>
        <v>9125.809465027176</v>
      </c>
      <c r="U549" s="1">
        <f t="shared" si="208"/>
        <v>2199320.0810715486</v>
      </c>
      <c r="X549" s="3">
        <f t="shared" si="195"/>
        <v>547</v>
      </c>
      <c r="Y549" s="1" t="e">
        <f t="shared" si="196"/>
        <v>#REF!</v>
      </c>
      <c r="Z549" s="1" t="e">
        <f t="shared" si="209"/>
        <v>#REF!</v>
      </c>
      <c r="AA549" t="e">
        <f t="shared" si="210"/>
        <v>#REF!</v>
      </c>
      <c r="AB549"/>
      <c r="AC549" s="3">
        <f t="shared" si="197"/>
        <v>547</v>
      </c>
      <c r="AD549" s="1" t="e">
        <f t="shared" si="198"/>
        <v>#REF!</v>
      </c>
      <c r="AE549" s="1" t="e">
        <f t="shared" si="211"/>
        <v>#REF!</v>
      </c>
      <c r="AF549" s="1" t="e">
        <f t="shared" si="212"/>
        <v>#REF!</v>
      </c>
    </row>
    <row r="550" spans="3:32" ht="12.75">
      <c r="C550" s="3">
        <f t="shared" si="191"/>
        <v>548</v>
      </c>
      <c r="D550" s="1" t="e">
        <f>IF(#REF!="Ordinary",E549*(1+D$1/100),F550)</f>
        <v>#REF!</v>
      </c>
      <c r="E550" s="1" t="e">
        <f>IF(#REF!="Ordinary",D550-E$2,G550)</f>
        <v>#REF!</v>
      </c>
      <c r="F550" s="1" t="e">
        <f t="shared" si="199"/>
        <v>#REF!</v>
      </c>
      <c r="G550" s="1" t="e">
        <f t="shared" si="200"/>
        <v>#REF!</v>
      </c>
      <c r="I550" s="3">
        <f t="shared" si="192"/>
        <v>548</v>
      </c>
      <c r="J550" s="1" t="e">
        <f t="shared" si="201"/>
        <v>#REF!</v>
      </c>
      <c r="K550" s="1" t="e">
        <f t="shared" si="202"/>
        <v>#REF!</v>
      </c>
      <c r="L550"/>
      <c r="M550" s="3">
        <f t="shared" si="193"/>
        <v>548</v>
      </c>
      <c r="N550" s="1" t="e">
        <f t="shared" si="203"/>
        <v>#REF!</v>
      </c>
      <c r="O550" s="1" t="e">
        <f t="shared" si="204"/>
        <v>#REF!</v>
      </c>
      <c r="P550"/>
      <c r="Q550" s="3">
        <f t="shared" si="194"/>
        <v>548</v>
      </c>
      <c r="R550" s="3">
        <f t="shared" si="205"/>
        <v>548</v>
      </c>
      <c r="S550" s="1">
        <f t="shared" si="206"/>
        <v>2200320.0810715486</v>
      </c>
      <c r="T550" s="1">
        <f t="shared" si="207"/>
        <v>9168.00033779812</v>
      </c>
      <c r="U550" s="1">
        <f t="shared" si="208"/>
        <v>2209488.0814093472</v>
      </c>
      <c r="X550" s="3">
        <f t="shared" si="195"/>
        <v>548</v>
      </c>
      <c r="Y550" s="1" t="e">
        <f t="shared" si="196"/>
        <v>#REF!</v>
      </c>
      <c r="Z550" s="1" t="e">
        <f t="shared" si="209"/>
        <v>#REF!</v>
      </c>
      <c r="AA550" t="e">
        <f t="shared" si="210"/>
        <v>#REF!</v>
      </c>
      <c r="AB550"/>
      <c r="AC550" s="3">
        <f t="shared" si="197"/>
        <v>548</v>
      </c>
      <c r="AD550" s="1" t="e">
        <f t="shared" si="198"/>
        <v>#REF!</v>
      </c>
      <c r="AE550" s="1" t="e">
        <f t="shared" si="211"/>
        <v>#REF!</v>
      </c>
      <c r="AF550" s="1" t="e">
        <f t="shared" si="212"/>
        <v>#REF!</v>
      </c>
    </row>
    <row r="551" spans="3:32" ht="12.75">
      <c r="C551" s="3">
        <f t="shared" si="191"/>
        <v>549</v>
      </c>
      <c r="D551" s="1" t="e">
        <f>IF(#REF!="Ordinary",E550*(1+D$1/100),F551)</f>
        <v>#REF!</v>
      </c>
      <c r="E551" s="1" t="e">
        <f>IF(#REF!="Ordinary",D551-E$2,G551)</f>
        <v>#REF!</v>
      </c>
      <c r="F551" s="1" t="e">
        <f t="shared" si="199"/>
        <v>#REF!</v>
      </c>
      <c r="G551" s="1" t="e">
        <f t="shared" si="200"/>
        <v>#REF!</v>
      </c>
      <c r="I551" s="3">
        <f t="shared" si="192"/>
        <v>549</v>
      </c>
      <c r="J551" s="1" t="e">
        <f t="shared" si="201"/>
        <v>#REF!</v>
      </c>
      <c r="K551" s="1" t="e">
        <f t="shared" si="202"/>
        <v>#REF!</v>
      </c>
      <c r="L551"/>
      <c r="M551" s="3">
        <f t="shared" si="193"/>
        <v>549</v>
      </c>
      <c r="N551" s="1" t="e">
        <f t="shared" si="203"/>
        <v>#REF!</v>
      </c>
      <c r="O551" s="1" t="e">
        <f t="shared" si="204"/>
        <v>#REF!</v>
      </c>
      <c r="P551"/>
      <c r="Q551" s="3">
        <f t="shared" si="194"/>
        <v>549</v>
      </c>
      <c r="R551" s="3">
        <f t="shared" si="205"/>
        <v>549</v>
      </c>
      <c r="S551" s="1">
        <f t="shared" si="206"/>
        <v>2210488.0814093472</v>
      </c>
      <c r="T551" s="1">
        <f t="shared" si="207"/>
        <v>9210.36700587228</v>
      </c>
      <c r="U551" s="1">
        <f t="shared" si="208"/>
        <v>2219698.4484152193</v>
      </c>
      <c r="X551" s="3">
        <f t="shared" si="195"/>
        <v>549</v>
      </c>
      <c r="Y551" s="1" t="e">
        <f t="shared" si="196"/>
        <v>#REF!</v>
      </c>
      <c r="Z551" s="1" t="e">
        <f t="shared" si="209"/>
        <v>#REF!</v>
      </c>
      <c r="AA551" t="e">
        <f t="shared" si="210"/>
        <v>#REF!</v>
      </c>
      <c r="AB551"/>
      <c r="AC551" s="3">
        <f t="shared" si="197"/>
        <v>549</v>
      </c>
      <c r="AD551" s="1" t="e">
        <f t="shared" si="198"/>
        <v>#REF!</v>
      </c>
      <c r="AE551" s="1" t="e">
        <f t="shared" si="211"/>
        <v>#REF!</v>
      </c>
      <c r="AF551" s="1" t="e">
        <f t="shared" si="212"/>
        <v>#REF!</v>
      </c>
    </row>
    <row r="552" spans="3:32" ht="12.75">
      <c r="C552" s="3">
        <f t="shared" si="191"/>
        <v>550</v>
      </c>
      <c r="D552" s="1" t="e">
        <f>IF(#REF!="Ordinary",E551*(1+D$1/100),F552)</f>
        <v>#REF!</v>
      </c>
      <c r="E552" s="1" t="e">
        <f>IF(#REF!="Ordinary",D552-E$2,G552)</f>
        <v>#REF!</v>
      </c>
      <c r="F552" s="1" t="e">
        <f t="shared" si="199"/>
        <v>#REF!</v>
      </c>
      <c r="G552" s="1" t="e">
        <f t="shared" si="200"/>
        <v>#REF!</v>
      </c>
      <c r="I552" s="3">
        <f t="shared" si="192"/>
        <v>550</v>
      </c>
      <c r="J552" s="1" t="e">
        <f t="shared" si="201"/>
        <v>#REF!</v>
      </c>
      <c r="K552" s="1" t="e">
        <f t="shared" si="202"/>
        <v>#REF!</v>
      </c>
      <c r="L552"/>
      <c r="M552" s="3">
        <f t="shared" si="193"/>
        <v>550</v>
      </c>
      <c r="N552" s="1" t="e">
        <f t="shared" si="203"/>
        <v>#REF!</v>
      </c>
      <c r="O552" s="1" t="e">
        <f t="shared" si="204"/>
        <v>#REF!</v>
      </c>
      <c r="P552"/>
      <c r="Q552" s="3">
        <f t="shared" si="194"/>
        <v>550</v>
      </c>
      <c r="R552" s="3">
        <f t="shared" si="205"/>
        <v>550</v>
      </c>
      <c r="S552" s="1">
        <f t="shared" si="206"/>
        <v>2220698.4484152193</v>
      </c>
      <c r="T552" s="1">
        <f t="shared" si="207"/>
        <v>9252.910201730081</v>
      </c>
      <c r="U552" s="1">
        <f t="shared" si="208"/>
        <v>2229951.35861695</v>
      </c>
      <c r="X552" s="3">
        <f t="shared" si="195"/>
        <v>550</v>
      </c>
      <c r="Y552" s="1" t="e">
        <f t="shared" si="196"/>
        <v>#REF!</v>
      </c>
      <c r="Z552" s="1" t="e">
        <f t="shared" si="209"/>
        <v>#REF!</v>
      </c>
      <c r="AA552" t="e">
        <f t="shared" si="210"/>
        <v>#REF!</v>
      </c>
      <c r="AB552"/>
      <c r="AC552" s="3">
        <f t="shared" si="197"/>
        <v>550</v>
      </c>
      <c r="AD552" s="1" t="e">
        <f t="shared" si="198"/>
        <v>#REF!</v>
      </c>
      <c r="AE552" s="1" t="e">
        <f t="shared" si="211"/>
        <v>#REF!</v>
      </c>
      <c r="AF552" s="1" t="e">
        <f t="shared" si="212"/>
        <v>#REF!</v>
      </c>
    </row>
    <row r="553" spans="3:32" ht="12.75">
      <c r="C553" s="3">
        <f t="shared" si="191"/>
        <v>551</v>
      </c>
      <c r="D553" s="1" t="e">
        <f>IF(#REF!="Ordinary",E552*(1+D$1/100),F553)</f>
        <v>#REF!</v>
      </c>
      <c r="E553" s="1" t="e">
        <f>IF(#REF!="Ordinary",D553-E$2,G553)</f>
        <v>#REF!</v>
      </c>
      <c r="F553" s="1" t="e">
        <f t="shared" si="199"/>
        <v>#REF!</v>
      </c>
      <c r="G553" s="1" t="e">
        <f t="shared" si="200"/>
        <v>#REF!</v>
      </c>
      <c r="I553" s="3">
        <f t="shared" si="192"/>
        <v>551</v>
      </c>
      <c r="J553" s="1" t="e">
        <f t="shared" si="201"/>
        <v>#REF!</v>
      </c>
      <c r="K553" s="1" t="e">
        <f t="shared" si="202"/>
        <v>#REF!</v>
      </c>
      <c r="L553"/>
      <c r="M553" s="3">
        <f t="shared" si="193"/>
        <v>551</v>
      </c>
      <c r="N553" s="1" t="e">
        <f t="shared" si="203"/>
        <v>#REF!</v>
      </c>
      <c r="O553" s="1" t="e">
        <f t="shared" si="204"/>
        <v>#REF!</v>
      </c>
      <c r="P553"/>
      <c r="Q553" s="3">
        <f t="shared" si="194"/>
        <v>551</v>
      </c>
      <c r="R553" s="3">
        <f t="shared" si="205"/>
        <v>551</v>
      </c>
      <c r="S553" s="1">
        <f t="shared" si="206"/>
        <v>2230951.35861695</v>
      </c>
      <c r="T553" s="1">
        <f t="shared" si="207"/>
        <v>9295.630660903958</v>
      </c>
      <c r="U553" s="1">
        <f t="shared" si="208"/>
        <v>2240246.9892778536</v>
      </c>
      <c r="X553" s="3">
        <f t="shared" si="195"/>
        <v>551</v>
      </c>
      <c r="Y553" s="1" t="e">
        <f t="shared" si="196"/>
        <v>#REF!</v>
      </c>
      <c r="Z553" s="1" t="e">
        <f t="shared" si="209"/>
        <v>#REF!</v>
      </c>
      <c r="AA553" t="e">
        <f t="shared" si="210"/>
        <v>#REF!</v>
      </c>
      <c r="AB553"/>
      <c r="AC553" s="3">
        <f t="shared" si="197"/>
        <v>551</v>
      </c>
      <c r="AD553" s="1" t="e">
        <f t="shared" si="198"/>
        <v>#REF!</v>
      </c>
      <c r="AE553" s="1" t="e">
        <f t="shared" si="211"/>
        <v>#REF!</v>
      </c>
      <c r="AF553" s="1" t="e">
        <f t="shared" si="212"/>
        <v>#REF!</v>
      </c>
    </row>
    <row r="554" spans="3:32" ht="12.75">
      <c r="C554" s="3">
        <f t="shared" si="191"/>
        <v>552</v>
      </c>
      <c r="D554" s="1" t="e">
        <f>IF(#REF!="Ordinary",E553*(1+D$1/100),F554)</f>
        <v>#REF!</v>
      </c>
      <c r="E554" s="1" t="e">
        <f>IF(#REF!="Ordinary",D554-E$2,G554)</f>
        <v>#REF!</v>
      </c>
      <c r="F554" s="1" t="e">
        <f t="shared" si="199"/>
        <v>#REF!</v>
      </c>
      <c r="G554" s="1" t="e">
        <f t="shared" si="200"/>
        <v>#REF!</v>
      </c>
      <c r="I554" s="3">
        <f t="shared" si="192"/>
        <v>552</v>
      </c>
      <c r="J554" s="1" t="e">
        <f t="shared" si="201"/>
        <v>#REF!</v>
      </c>
      <c r="K554" s="1" t="e">
        <f t="shared" si="202"/>
        <v>#REF!</v>
      </c>
      <c r="L554"/>
      <c r="M554" s="3">
        <f t="shared" si="193"/>
        <v>552</v>
      </c>
      <c r="N554" s="1" t="e">
        <f t="shared" si="203"/>
        <v>#REF!</v>
      </c>
      <c r="O554" s="1" t="e">
        <f t="shared" si="204"/>
        <v>#REF!</v>
      </c>
      <c r="P554"/>
      <c r="Q554" s="3">
        <f t="shared" si="194"/>
        <v>552</v>
      </c>
      <c r="R554" s="3">
        <f t="shared" si="205"/>
        <v>552</v>
      </c>
      <c r="S554" s="1">
        <f t="shared" si="206"/>
        <v>2241246.9892778536</v>
      </c>
      <c r="T554" s="1">
        <f t="shared" si="207"/>
        <v>9338.529121991056</v>
      </c>
      <c r="U554" s="1">
        <f t="shared" si="208"/>
        <v>2250585.518399844</v>
      </c>
      <c r="X554" s="3">
        <f t="shared" si="195"/>
        <v>552</v>
      </c>
      <c r="Y554" s="1" t="e">
        <f t="shared" si="196"/>
        <v>#REF!</v>
      </c>
      <c r="Z554" s="1" t="e">
        <f t="shared" si="209"/>
        <v>#REF!</v>
      </c>
      <c r="AA554" t="e">
        <f t="shared" si="210"/>
        <v>#REF!</v>
      </c>
      <c r="AB554"/>
      <c r="AC554" s="3">
        <f t="shared" si="197"/>
        <v>552</v>
      </c>
      <c r="AD554" s="1" t="e">
        <f t="shared" si="198"/>
        <v>#REF!</v>
      </c>
      <c r="AE554" s="1" t="e">
        <f t="shared" si="211"/>
        <v>#REF!</v>
      </c>
      <c r="AF554" s="1" t="e">
        <f t="shared" si="212"/>
        <v>#REF!</v>
      </c>
    </row>
    <row r="555" spans="3:32" ht="12.75">
      <c r="C555" s="3">
        <f t="shared" si="191"/>
        <v>553</v>
      </c>
      <c r="D555" s="1" t="e">
        <f>IF(#REF!="Ordinary",E554*(1+D$1/100),F555)</f>
        <v>#REF!</v>
      </c>
      <c r="E555" s="1" t="e">
        <f>IF(#REF!="Ordinary",D555-E$2,G555)</f>
        <v>#REF!</v>
      </c>
      <c r="F555" s="1" t="e">
        <f t="shared" si="199"/>
        <v>#REF!</v>
      </c>
      <c r="G555" s="1" t="e">
        <f t="shared" si="200"/>
        <v>#REF!</v>
      </c>
      <c r="I555" s="3">
        <f t="shared" si="192"/>
        <v>553</v>
      </c>
      <c r="J555" s="1" t="e">
        <f t="shared" si="201"/>
        <v>#REF!</v>
      </c>
      <c r="K555" s="1" t="e">
        <f t="shared" si="202"/>
        <v>#REF!</v>
      </c>
      <c r="L555"/>
      <c r="M555" s="3">
        <f t="shared" si="193"/>
        <v>553</v>
      </c>
      <c r="N555" s="1" t="e">
        <f t="shared" si="203"/>
        <v>#REF!</v>
      </c>
      <c r="O555" s="1" t="e">
        <f t="shared" si="204"/>
        <v>#REF!</v>
      </c>
      <c r="P555"/>
      <c r="Q555" s="3">
        <f t="shared" si="194"/>
        <v>553</v>
      </c>
      <c r="R555" s="3">
        <f t="shared" si="205"/>
        <v>553</v>
      </c>
      <c r="S555" s="1">
        <f t="shared" si="206"/>
        <v>2251585.518399844</v>
      </c>
      <c r="T555" s="1">
        <f t="shared" si="207"/>
        <v>9381.606326666017</v>
      </c>
      <c r="U555" s="1">
        <f t="shared" si="208"/>
        <v>2260967.124726511</v>
      </c>
      <c r="X555" s="3">
        <f t="shared" si="195"/>
        <v>553</v>
      </c>
      <c r="Y555" s="1" t="e">
        <f t="shared" si="196"/>
        <v>#REF!</v>
      </c>
      <c r="Z555" s="1" t="e">
        <f t="shared" si="209"/>
        <v>#REF!</v>
      </c>
      <c r="AA555" t="e">
        <f t="shared" si="210"/>
        <v>#REF!</v>
      </c>
      <c r="AB555"/>
      <c r="AC555" s="3">
        <f t="shared" si="197"/>
        <v>553</v>
      </c>
      <c r="AD555" s="1" t="e">
        <f t="shared" si="198"/>
        <v>#REF!</v>
      </c>
      <c r="AE555" s="1" t="e">
        <f t="shared" si="211"/>
        <v>#REF!</v>
      </c>
      <c r="AF555" s="1" t="e">
        <f t="shared" si="212"/>
        <v>#REF!</v>
      </c>
    </row>
    <row r="556" spans="3:32" ht="12.75">
      <c r="C556" s="3">
        <f t="shared" si="191"/>
        <v>554</v>
      </c>
      <c r="D556" s="1" t="e">
        <f>IF(#REF!="Ordinary",E555*(1+D$1/100),F556)</f>
        <v>#REF!</v>
      </c>
      <c r="E556" s="1" t="e">
        <f>IF(#REF!="Ordinary",D556-E$2,G556)</f>
        <v>#REF!</v>
      </c>
      <c r="F556" s="1" t="e">
        <f t="shared" si="199"/>
        <v>#REF!</v>
      </c>
      <c r="G556" s="1" t="e">
        <f t="shared" si="200"/>
        <v>#REF!</v>
      </c>
      <c r="I556" s="3">
        <f t="shared" si="192"/>
        <v>554</v>
      </c>
      <c r="J556" s="1" t="e">
        <f t="shared" si="201"/>
        <v>#REF!</v>
      </c>
      <c r="K556" s="1" t="e">
        <f t="shared" si="202"/>
        <v>#REF!</v>
      </c>
      <c r="L556"/>
      <c r="M556" s="3">
        <f t="shared" si="193"/>
        <v>554</v>
      </c>
      <c r="N556" s="1" t="e">
        <f t="shared" si="203"/>
        <v>#REF!</v>
      </c>
      <c r="O556" s="1" t="e">
        <f t="shared" si="204"/>
        <v>#REF!</v>
      </c>
      <c r="P556"/>
      <c r="Q556" s="3">
        <f t="shared" si="194"/>
        <v>554</v>
      </c>
      <c r="R556" s="3">
        <f t="shared" si="205"/>
        <v>554</v>
      </c>
      <c r="S556" s="1">
        <f t="shared" si="206"/>
        <v>2261967.124726511</v>
      </c>
      <c r="T556" s="1">
        <f t="shared" si="207"/>
        <v>9424.863019693796</v>
      </c>
      <c r="U556" s="1">
        <f t="shared" si="208"/>
        <v>2271391.9877462042</v>
      </c>
      <c r="X556" s="3">
        <f t="shared" si="195"/>
        <v>554</v>
      </c>
      <c r="Y556" s="1" t="e">
        <f t="shared" si="196"/>
        <v>#REF!</v>
      </c>
      <c r="Z556" s="1" t="e">
        <f t="shared" si="209"/>
        <v>#REF!</v>
      </c>
      <c r="AA556" t="e">
        <f t="shared" si="210"/>
        <v>#REF!</v>
      </c>
      <c r="AB556"/>
      <c r="AC556" s="3">
        <f t="shared" si="197"/>
        <v>554</v>
      </c>
      <c r="AD556" s="1" t="e">
        <f t="shared" si="198"/>
        <v>#REF!</v>
      </c>
      <c r="AE556" s="1" t="e">
        <f t="shared" si="211"/>
        <v>#REF!</v>
      </c>
      <c r="AF556" s="1" t="e">
        <f t="shared" si="212"/>
        <v>#REF!</v>
      </c>
    </row>
    <row r="557" spans="3:32" ht="12.75">
      <c r="C557" s="3">
        <f t="shared" si="191"/>
        <v>555</v>
      </c>
      <c r="D557" s="1" t="e">
        <f>IF(#REF!="Ordinary",E556*(1+D$1/100),F557)</f>
        <v>#REF!</v>
      </c>
      <c r="E557" s="1" t="e">
        <f>IF(#REF!="Ordinary",D557-E$2,G557)</f>
        <v>#REF!</v>
      </c>
      <c r="F557" s="1" t="e">
        <f t="shared" si="199"/>
        <v>#REF!</v>
      </c>
      <c r="G557" s="1" t="e">
        <f t="shared" si="200"/>
        <v>#REF!</v>
      </c>
      <c r="I557" s="3">
        <f t="shared" si="192"/>
        <v>555</v>
      </c>
      <c r="J557" s="1" t="e">
        <f t="shared" si="201"/>
        <v>#REF!</v>
      </c>
      <c r="K557" s="1" t="e">
        <f t="shared" si="202"/>
        <v>#REF!</v>
      </c>
      <c r="L557"/>
      <c r="M557" s="3">
        <f t="shared" si="193"/>
        <v>555</v>
      </c>
      <c r="N557" s="1" t="e">
        <f t="shared" si="203"/>
        <v>#REF!</v>
      </c>
      <c r="O557" s="1" t="e">
        <f t="shared" si="204"/>
        <v>#REF!</v>
      </c>
      <c r="P557"/>
      <c r="Q557" s="3">
        <f t="shared" si="194"/>
        <v>555</v>
      </c>
      <c r="R557" s="3">
        <f t="shared" si="205"/>
        <v>555</v>
      </c>
      <c r="S557" s="1">
        <f t="shared" si="206"/>
        <v>2272391.9877462042</v>
      </c>
      <c r="T557" s="1">
        <f t="shared" si="207"/>
        <v>9468.299948942518</v>
      </c>
      <c r="U557" s="1">
        <f t="shared" si="208"/>
        <v>2281860.287695147</v>
      </c>
      <c r="X557" s="3">
        <f t="shared" si="195"/>
        <v>555</v>
      </c>
      <c r="Y557" s="1" t="e">
        <f t="shared" si="196"/>
        <v>#REF!</v>
      </c>
      <c r="Z557" s="1" t="e">
        <f t="shared" si="209"/>
        <v>#REF!</v>
      </c>
      <c r="AA557" t="e">
        <f t="shared" si="210"/>
        <v>#REF!</v>
      </c>
      <c r="AB557"/>
      <c r="AC557" s="3">
        <f t="shared" si="197"/>
        <v>555</v>
      </c>
      <c r="AD557" s="1" t="e">
        <f t="shared" si="198"/>
        <v>#REF!</v>
      </c>
      <c r="AE557" s="1" t="e">
        <f t="shared" si="211"/>
        <v>#REF!</v>
      </c>
      <c r="AF557" s="1" t="e">
        <f t="shared" si="212"/>
        <v>#REF!</v>
      </c>
    </row>
    <row r="558" spans="3:32" ht="12.75">
      <c r="C558" s="3">
        <f t="shared" si="191"/>
        <v>556</v>
      </c>
      <c r="D558" s="1" t="e">
        <f>IF(#REF!="Ordinary",E557*(1+D$1/100),F558)</f>
        <v>#REF!</v>
      </c>
      <c r="E558" s="1" t="e">
        <f>IF(#REF!="Ordinary",D558-E$2,G558)</f>
        <v>#REF!</v>
      </c>
      <c r="F558" s="1" t="e">
        <f t="shared" si="199"/>
        <v>#REF!</v>
      </c>
      <c r="G558" s="1" t="e">
        <f t="shared" si="200"/>
        <v>#REF!</v>
      </c>
      <c r="I558" s="3">
        <f t="shared" si="192"/>
        <v>556</v>
      </c>
      <c r="J558" s="1" t="e">
        <f t="shared" si="201"/>
        <v>#REF!</v>
      </c>
      <c r="K558" s="1" t="e">
        <f t="shared" si="202"/>
        <v>#REF!</v>
      </c>
      <c r="L558"/>
      <c r="M558" s="3">
        <f t="shared" si="193"/>
        <v>556</v>
      </c>
      <c r="N558" s="1" t="e">
        <f t="shared" si="203"/>
        <v>#REF!</v>
      </c>
      <c r="O558" s="1" t="e">
        <f t="shared" si="204"/>
        <v>#REF!</v>
      </c>
      <c r="P558"/>
      <c r="Q558" s="3">
        <f t="shared" si="194"/>
        <v>556</v>
      </c>
      <c r="R558" s="3">
        <f t="shared" si="205"/>
        <v>556</v>
      </c>
      <c r="S558" s="1">
        <f t="shared" si="206"/>
        <v>2282860.287695147</v>
      </c>
      <c r="T558" s="1">
        <f t="shared" si="207"/>
        <v>9511.917865396446</v>
      </c>
      <c r="U558" s="1">
        <f t="shared" si="208"/>
        <v>2292372.2055605436</v>
      </c>
      <c r="X558" s="3">
        <f t="shared" si="195"/>
        <v>556</v>
      </c>
      <c r="Y558" s="1" t="e">
        <f t="shared" si="196"/>
        <v>#REF!</v>
      </c>
      <c r="Z558" s="1" t="e">
        <f t="shared" si="209"/>
        <v>#REF!</v>
      </c>
      <c r="AA558" t="e">
        <f t="shared" si="210"/>
        <v>#REF!</v>
      </c>
      <c r="AB558"/>
      <c r="AC558" s="3">
        <f t="shared" si="197"/>
        <v>556</v>
      </c>
      <c r="AD558" s="1" t="e">
        <f t="shared" si="198"/>
        <v>#REF!</v>
      </c>
      <c r="AE558" s="1" t="e">
        <f t="shared" si="211"/>
        <v>#REF!</v>
      </c>
      <c r="AF558" s="1" t="e">
        <f t="shared" si="212"/>
        <v>#REF!</v>
      </c>
    </row>
    <row r="559" spans="3:32" ht="12.75">
      <c r="C559" s="3">
        <f t="shared" si="191"/>
        <v>557</v>
      </c>
      <c r="D559" s="1" t="e">
        <f>IF(#REF!="Ordinary",E558*(1+D$1/100),F559)</f>
        <v>#REF!</v>
      </c>
      <c r="E559" s="1" t="e">
        <f>IF(#REF!="Ordinary",D559-E$2,G559)</f>
        <v>#REF!</v>
      </c>
      <c r="F559" s="1" t="e">
        <f t="shared" si="199"/>
        <v>#REF!</v>
      </c>
      <c r="G559" s="1" t="e">
        <f t="shared" si="200"/>
        <v>#REF!</v>
      </c>
      <c r="I559" s="3">
        <f t="shared" si="192"/>
        <v>557</v>
      </c>
      <c r="J559" s="1" t="e">
        <f t="shared" si="201"/>
        <v>#REF!</v>
      </c>
      <c r="K559" s="1" t="e">
        <f t="shared" si="202"/>
        <v>#REF!</v>
      </c>
      <c r="L559"/>
      <c r="M559" s="3">
        <f t="shared" si="193"/>
        <v>557</v>
      </c>
      <c r="N559" s="1" t="e">
        <f t="shared" si="203"/>
        <v>#REF!</v>
      </c>
      <c r="O559" s="1" t="e">
        <f t="shared" si="204"/>
        <v>#REF!</v>
      </c>
      <c r="P559"/>
      <c r="Q559" s="3">
        <f t="shared" si="194"/>
        <v>557</v>
      </c>
      <c r="R559" s="3">
        <f t="shared" si="205"/>
        <v>557</v>
      </c>
      <c r="S559" s="1">
        <f t="shared" si="206"/>
        <v>2293372.2055605436</v>
      </c>
      <c r="T559" s="1">
        <f t="shared" si="207"/>
        <v>9555.71752316893</v>
      </c>
      <c r="U559" s="1">
        <f t="shared" si="208"/>
        <v>2302927.923083712</v>
      </c>
      <c r="X559" s="3">
        <f t="shared" si="195"/>
        <v>557</v>
      </c>
      <c r="Y559" s="1" t="e">
        <f t="shared" si="196"/>
        <v>#REF!</v>
      </c>
      <c r="Z559" s="1" t="e">
        <f t="shared" si="209"/>
        <v>#REF!</v>
      </c>
      <c r="AA559" t="e">
        <f t="shared" si="210"/>
        <v>#REF!</v>
      </c>
      <c r="AB559"/>
      <c r="AC559" s="3">
        <f t="shared" si="197"/>
        <v>557</v>
      </c>
      <c r="AD559" s="1" t="e">
        <f t="shared" si="198"/>
        <v>#REF!</v>
      </c>
      <c r="AE559" s="1" t="e">
        <f t="shared" si="211"/>
        <v>#REF!</v>
      </c>
      <c r="AF559" s="1" t="e">
        <f t="shared" si="212"/>
        <v>#REF!</v>
      </c>
    </row>
    <row r="560" spans="3:32" ht="12.75">
      <c r="C560" s="3">
        <f t="shared" si="191"/>
        <v>558</v>
      </c>
      <c r="D560" s="1" t="e">
        <f>IF(#REF!="Ordinary",E559*(1+D$1/100),F560)</f>
        <v>#REF!</v>
      </c>
      <c r="E560" s="1" t="e">
        <f>IF(#REF!="Ordinary",D560-E$2,G560)</f>
        <v>#REF!</v>
      </c>
      <c r="F560" s="1" t="e">
        <f t="shared" si="199"/>
        <v>#REF!</v>
      </c>
      <c r="G560" s="1" t="e">
        <f t="shared" si="200"/>
        <v>#REF!</v>
      </c>
      <c r="I560" s="3">
        <f t="shared" si="192"/>
        <v>558</v>
      </c>
      <c r="J560" s="1" t="e">
        <f t="shared" si="201"/>
        <v>#REF!</v>
      </c>
      <c r="K560" s="1" t="e">
        <f t="shared" si="202"/>
        <v>#REF!</v>
      </c>
      <c r="L560"/>
      <c r="M560" s="3">
        <f t="shared" si="193"/>
        <v>558</v>
      </c>
      <c r="N560" s="1" t="e">
        <f t="shared" si="203"/>
        <v>#REF!</v>
      </c>
      <c r="O560" s="1" t="e">
        <f t="shared" si="204"/>
        <v>#REF!</v>
      </c>
      <c r="P560"/>
      <c r="Q560" s="3">
        <f t="shared" si="194"/>
        <v>558</v>
      </c>
      <c r="R560" s="3">
        <f t="shared" si="205"/>
        <v>558</v>
      </c>
      <c r="S560" s="1">
        <f t="shared" si="206"/>
        <v>2303927.923083712</v>
      </c>
      <c r="T560" s="1">
        <f t="shared" si="207"/>
        <v>9599.699679515466</v>
      </c>
      <c r="U560" s="1">
        <f t="shared" si="208"/>
        <v>2313527.6227632286</v>
      </c>
      <c r="X560" s="3">
        <f t="shared" si="195"/>
        <v>558</v>
      </c>
      <c r="Y560" s="1" t="e">
        <f t="shared" si="196"/>
        <v>#REF!</v>
      </c>
      <c r="Z560" s="1" t="e">
        <f t="shared" si="209"/>
        <v>#REF!</v>
      </c>
      <c r="AA560" t="e">
        <f t="shared" si="210"/>
        <v>#REF!</v>
      </c>
      <c r="AB560"/>
      <c r="AC560" s="3">
        <f t="shared" si="197"/>
        <v>558</v>
      </c>
      <c r="AD560" s="1" t="e">
        <f t="shared" si="198"/>
        <v>#REF!</v>
      </c>
      <c r="AE560" s="1" t="e">
        <f t="shared" si="211"/>
        <v>#REF!</v>
      </c>
      <c r="AF560" s="1" t="e">
        <f t="shared" si="212"/>
        <v>#REF!</v>
      </c>
    </row>
    <row r="561" spans="3:32" ht="12.75">
      <c r="C561" s="3">
        <f t="shared" si="191"/>
        <v>559</v>
      </c>
      <c r="D561" s="1" t="e">
        <f>IF(#REF!="Ordinary",E560*(1+D$1/100),F561)</f>
        <v>#REF!</v>
      </c>
      <c r="E561" s="1" t="e">
        <f>IF(#REF!="Ordinary",D561-E$2,G561)</f>
        <v>#REF!</v>
      </c>
      <c r="F561" s="1" t="e">
        <f t="shared" si="199"/>
        <v>#REF!</v>
      </c>
      <c r="G561" s="1" t="e">
        <f t="shared" si="200"/>
        <v>#REF!</v>
      </c>
      <c r="I561" s="3">
        <f t="shared" si="192"/>
        <v>559</v>
      </c>
      <c r="J561" s="1" t="e">
        <f t="shared" si="201"/>
        <v>#REF!</v>
      </c>
      <c r="K561" s="1" t="e">
        <f t="shared" si="202"/>
        <v>#REF!</v>
      </c>
      <c r="L561"/>
      <c r="M561" s="3">
        <f t="shared" si="193"/>
        <v>559</v>
      </c>
      <c r="N561" s="1" t="e">
        <f t="shared" si="203"/>
        <v>#REF!</v>
      </c>
      <c r="O561" s="1" t="e">
        <f t="shared" si="204"/>
        <v>#REF!</v>
      </c>
      <c r="P561"/>
      <c r="Q561" s="3">
        <f t="shared" si="194"/>
        <v>559</v>
      </c>
      <c r="R561" s="3">
        <f t="shared" si="205"/>
        <v>559</v>
      </c>
      <c r="S561" s="1">
        <f t="shared" si="206"/>
        <v>2314527.6227632286</v>
      </c>
      <c r="T561" s="1">
        <f t="shared" si="207"/>
        <v>9643.865094846786</v>
      </c>
      <c r="U561" s="1">
        <f t="shared" si="208"/>
        <v>2324171.487858075</v>
      </c>
      <c r="X561" s="3">
        <f t="shared" si="195"/>
        <v>559</v>
      </c>
      <c r="Y561" s="1" t="e">
        <f t="shared" si="196"/>
        <v>#REF!</v>
      </c>
      <c r="Z561" s="1" t="e">
        <f t="shared" si="209"/>
        <v>#REF!</v>
      </c>
      <c r="AA561" t="e">
        <f t="shared" si="210"/>
        <v>#REF!</v>
      </c>
      <c r="AB561"/>
      <c r="AC561" s="3">
        <f t="shared" si="197"/>
        <v>559</v>
      </c>
      <c r="AD561" s="1" t="e">
        <f t="shared" si="198"/>
        <v>#REF!</v>
      </c>
      <c r="AE561" s="1" t="e">
        <f t="shared" si="211"/>
        <v>#REF!</v>
      </c>
      <c r="AF561" s="1" t="e">
        <f t="shared" si="212"/>
        <v>#REF!</v>
      </c>
    </row>
    <row r="562" spans="3:32" ht="12.75">
      <c r="C562" s="3">
        <f t="shared" si="191"/>
        <v>560</v>
      </c>
      <c r="D562" s="1" t="e">
        <f>IF(#REF!="Ordinary",E561*(1+D$1/100),F562)</f>
        <v>#REF!</v>
      </c>
      <c r="E562" s="1" t="e">
        <f>IF(#REF!="Ordinary",D562-E$2,G562)</f>
        <v>#REF!</v>
      </c>
      <c r="F562" s="1" t="e">
        <f t="shared" si="199"/>
        <v>#REF!</v>
      </c>
      <c r="G562" s="1" t="e">
        <f t="shared" si="200"/>
        <v>#REF!</v>
      </c>
      <c r="I562" s="3">
        <f t="shared" si="192"/>
        <v>560</v>
      </c>
      <c r="J562" s="1" t="e">
        <f t="shared" si="201"/>
        <v>#REF!</v>
      </c>
      <c r="K562" s="1" t="e">
        <f t="shared" si="202"/>
        <v>#REF!</v>
      </c>
      <c r="L562"/>
      <c r="M562" s="3">
        <f t="shared" si="193"/>
        <v>560</v>
      </c>
      <c r="N562" s="1" t="e">
        <f t="shared" si="203"/>
        <v>#REF!</v>
      </c>
      <c r="O562" s="1" t="e">
        <f t="shared" si="204"/>
        <v>#REF!</v>
      </c>
      <c r="P562"/>
      <c r="Q562" s="3">
        <f t="shared" si="194"/>
        <v>560</v>
      </c>
      <c r="R562" s="3">
        <f t="shared" si="205"/>
        <v>560</v>
      </c>
      <c r="S562" s="1">
        <f t="shared" si="206"/>
        <v>2325171.487858075</v>
      </c>
      <c r="T562" s="1">
        <f t="shared" si="207"/>
        <v>9688.21453274198</v>
      </c>
      <c r="U562" s="1">
        <f t="shared" si="208"/>
        <v>2334859.7023908165</v>
      </c>
      <c r="X562" s="3">
        <f t="shared" si="195"/>
        <v>560</v>
      </c>
      <c r="Y562" s="1" t="e">
        <f t="shared" si="196"/>
        <v>#REF!</v>
      </c>
      <c r="Z562" s="1" t="e">
        <f t="shared" si="209"/>
        <v>#REF!</v>
      </c>
      <c r="AA562" t="e">
        <f t="shared" si="210"/>
        <v>#REF!</v>
      </c>
      <c r="AB562"/>
      <c r="AC562" s="3">
        <f t="shared" si="197"/>
        <v>560</v>
      </c>
      <c r="AD562" s="1" t="e">
        <f t="shared" si="198"/>
        <v>#REF!</v>
      </c>
      <c r="AE562" s="1" t="e">
        <f t="shared" si="211"/>
        <v>#REF!</v>
      </c>
      <c r="AF562" s="1" t="e">
        <f t="shared" si="212"/>
        <v>#REF!</v>
      </c>
    </row>
    <row r="563" spans="3:32" ht="12.75">
      <c r="C563" s="3">
        <f t="shared" si="191"/>
        <v>561</v>
      </c>
      <c r="D563" s="1" t="e">
        <f>IF(#REF!="Ordinary",E562*(1+D$1/100),F563)</f>
        <v>#REF!</v>
      </c>
      <c r="E563" s="1" t="e">
        <f>IF(#REF!="Ordinary",D563-E$2,G563)</f>
        <v>#REF!</v>
      </c>
      <c r="F563" s="1" t="e">
        <f t="shared" si="199"/>
        <v>#REF!</v>
      </c>
      <c r="G563" s="1" t="e">
        <f t="shared" si="200"/>
        <v>#REF!</v>
      </c>
      <c r="I563" s="3">
        <f t="shared" si="192"/>
        <v>561</v>
      </c>
      <c r="J563" s="1" t="e">
        <f t="shared" si="201"/>
        <v>#REF!</v>
      </c>
      <c r="K563" s="1" t="e">
        <f t="shared" si="202"/>
        <v>#REF!</v>
      </c>
      <c r="L563"/>
      <c r="M563" s="3">
        <f t="shared" si="193"/>
        <v>561</v>
      </c>
      <c r="N563" s="1" t="e">
        <f t="shared" si="203"/>
        <v>#REF!</v>
      </c>
      <c r="O563" s="1" t="e">
        <f t="shared" si="204"/>
        <v>#REF!</v>
      </c>
      <c r="P563"/>
      <c r="Q563" s="3">
        <f t="shared" si="194"/>
        <v>561</v>
      </c>
      <c r="R563" s="3">
        <f t="shared" si="205"/>
        <v>561</v>
      </c>
      <c r="S563" s="1">
        <f t="shared" si="206"/>
        <v>2335859.7023908165</v>
      </c>
      <c r="T563" s="1">
        <f t="shared" si="207"/>
        <v>9732.748759961736</v>
      </c>
      <c r="U563" s="1">
        <f t="shared" si="208"/>
        <v>2345592.4511507787</v>
      </c>
      <c r="X563" s="3">
        <f t="shared" si="195"/>
        <v>561</v>
      </c>
      <c r="Y563" s="1" t="e">
        <f t="shared" si="196"/>
        <v>#REF!</v>
      </c>
      <c r="Z563" s="1" t="e">
        <f t="shared" si="209"/>
        <v>#REF!</v>
      </c>
      <c r="AA563" t="e">
        <f t="shared" si="210"/>
        <v>#REF!</v>
      </c>
      <c r="AB563"/>
      <c r="AC563" s="3">
        <f t="shared" si="197"/>
        <v>561</v>
      </c>
      <c r="AD563" s="1" t="e">
        <f t="shared" si="198"/>
        <v>#REF!</v>
      </c>
      <c r="AE563" s="1" t="e">
        <f t="shared" si="211"/>
        <v>#REF!</v>
      </c>
      <c r="AF563" s="1" t="e">
        <f t="shared" si="212"/>
        <v>#REF!</v>
      </c>
    </row>
    <row r="564" spans="3:32" ht="12.75">
      <c r="C564" s="3">
        <f t="shared" si="191"/>
        <v>562</v>
      </c>
      <c r="D564" s="1" t="e">
        <f>IF(#REF!="Ordinary",E563*(1+D$1/100),F564)</f>
        <v>#REF!</v>
      </c>
      <c r="E564" s="1" t="e">
        <f>IF(#REF!="Ordinary",D564-E$2,G564)</f>
        <v>#REF!</v>
      </c>
      <c r="F564" s="1" t="e">
        <f t="shared" si="199"/>
        <v>#REF!</v>
      </c>
      <c r="G564" s="1" t="e">
        <f t="shared" si="200"/>
        <v>#REF!</v>
      </c>
      <c r="I564" s="3">
        <f t="shared" si="192"/>
        <v>562</v>
      </c>
      <c r="J564" s="1" t="e">
        <f t="shared" si="201"/>
        <v>#REF!</v>
      </c>
      <c r="K564" s="1" t="e">
        <f t="shared" si="202"/>
        <v>#REF!</v>
      </c>
      <c r="L564"/>
      <c r="M564" s="3">
        <f t="shared" si="193"/>
        <v>562</v>
      </c>
      <c r="N564" s="1" t="e">
        <f t="shared" si="203"/>
        <v>#REF!</v>
      </c>
      <c r="O564" s="1" t="e">
        <f t="shared" si="204"/>
        <v>#REF!</v>
      </c>
      <c r="P564"/>
      <c r="Q564" s="3">
        <f t="shared" si="194"/>
        <v>562</v>
      </c>
      <c r="R564" s="3">
        <f t="shared" si="205"/>
        <v>562</v>
      </c>
      <c r="S564" s="1">
        <f t="shared" si="206"/>
        <v>2346592.4511507787</v>
      </c>
      <c r="T564" s="1">
        <f t="shared" si="207"/>
        <v>9777.468546461578</v>
      </c>
      <c r="U564" s="1">
        <f t="shared" si="208"/>
        <v>2356369.91969724</v>
      </c>
      <c r="X564" s="3">
        <f t="shared" si="195"/>
        <v>562</v>
      </c>
      <c r="Y564" s="1" t="e">
        <f t="shared" si="196"/>
        <v>#REF!</v>
      </c>
      <c r="Z564" s="1" t="e">
        <f t="shared" si="209"/>
        <v>#REF!</v>
      </c>
      <c r="AA564" t="e">
        <f t="shared" si="210"/>
        <v>#REF!</v>
      </c>
      <c r="AB564"/>
      <c r="AC564" s="3">
        <f t="shared" si="197"/>
        <v>562</v>
      </c>
      <c r="AD564" s="1" t="e">
        <f t="shared" si="198"/>
        <v>#REF!</v>
      </c>
      <c r="AE564" s="1" t="e">
        <f t="shared" si="211"/>
        <v>#REF!</v>
      </c>
      <c r="AF564" s="1" t="e">
        <f t="shared" si="212"/>
        <v>#REF!</v>
      </c>
    </row>
    <row r="565" spans="3:32" ht="12.75">
      <c r="C565" s="3">
        <f t="shared" si="191"/>
        <v>563</v>
      </c>
      <c r="D565" s="1" t="e">
        <f>IF(#REF!="Ordinary",E564*(1+D$1/100),F565)</f>
        <v>#REF!</v>
      </c>
      <c r="E565" s="1" t="e">
        <f>IF(#REF!="Ordinary",D565-E$2,G565)</f>
        <v>#REF!</v>
      </c>
      <c r="F565" s="1" t="e">
        <f t="shared" si="199"/>
        <v>#REF!</v>
      </c>
      <c r="G565" s="1" t="e">
        <f t="shared" si="200"/>
        <v>#REF!</v>
      </c>
      <c r="I565" s="3">
        <f t="shared" si="192"/>
        <v>563</v>
      </c>
      <c r="J565" s="1" t="e">
        <f t="shared" si="201"/>
        <v>#REF!</v>
      </c>
      <c r="K565" s="1" t="e">
        <f t="shared" si="202"/>
        <v>#REF!</v>
      </c>
      <c r="L565"/>
      <c r="M565" s="3">
        <f t="shared" si="193"/>
        <v>563</v>
      </c>
      <c r="N565" s="1" t="e">
        <f t="shared" si="203"/>
        <v>#REF!</v>
      </c>
      <c r="O565" s="1" t="e">
        <f t="shared" si="204"/>
        <v>#REF!</v>
      </c>
      <c r="P565"/>
      <c r="Q565" s="3">
        <f t="shared" si="194"/>
        <v>563</v>
      </c>
      <c r="R565" s="3">
        <f t="shared" si="205"/>
        <v>563</v>
      </c>
      <c r="S565" s="1">
        <f t="shared" si="206"/>
        <v>2357369.91969724</v>
      </c>
      <c r="T565" s="1">
        <f t="shared" si="207"/>
        <v>9822.374665405167</v>
      </c>
      <c r="U565" s="1">
        <f t="shared" si="208"/>
        <v>2367192.294362646</v>
      </c>
      <c r="X565" s="3">
        <f t="shared" si="195"/>
        <v>563</v>
      </c>
      <c r="Y565" s="1" t="e">
        <f t="shared" si="196"/>
        <v>#REF!</v>
      </c>
      <c r="Z565" s="1" t="e">
        <f t="shared" si="209"/>
        <v>#REF!</v>
      </c>
      <c r="AA565" t="e">
        <f t="shared" si="210"/>
        <v>#REF!</v>
      </c>
      <c r="AB565"/>
      <c r="AC565" s="3">
        <f t="shared" si="197"/>
        <v>563</v>
      </c>
      <c r="AD565" s="1" t="e">
        <f t="shared" si="198"/>
        <v>#REF!</v>
      </c>
      <c r="AE565" s="1" t="e">
        <f t="shared" si="211"/>
        <v>#REF!</v>
      </c>
      <c r="AF565" s="1" t="e">
        <f t="shared" si="212"/>
        <v>#REF!</v>
      </c>
    </row>
    <row r="566" spans="3:32" ht="12.75">
      <c r="C566" s="3">
        <f t="shared" si="191"/>
        <v>564</v>
      </c>
      <c r="D566" s="1" t="e">
        <f>IF(#REF!="Ordinary",E565*(1+D$1/100),F566)</f>
        <v>#REF!</v>
      </c>
      <c r="E566" s="1" t="e">
        <f>IF(#REF!="Ordinary",D566-E$2,G566)</f>
        <v>#REF!</v>
      </c>
      <c r="F566" s="1" t="e">
        <f t="shared" si="199"/>
        <v>#REF!</v>
      </c>
      <c r="G566" s="1" t="e">
        <f t="shared" si="200"/>
        <v>#REF!</v>
      </c>
      <c r="I566" s="3">
        <f t="shared" si="192"/>
        <v>564</v>
      </c>
      <c r="J566" s="1" t="e">
        <f t="shared" si="201"/>
        <v>#REF!</v>
      </c>
      <c r="K566" s="1" t="e">
        <f t="shared" si="202"/>
        <v>#REF!</v>
      </c>
      <c r="L566"/>
      <c r="M566" s="3">
        <f t="shared" si="193"/>
        <v>564</v>
      </c>
      <c r="N566" s="1" t="e">
        <f t="shared" si="203"/>
        <v>#REF!</v>
      </c>
      <c r="O566" s="1" t="e">
        <f t="shared" si="204"/>
        <v>#REF!</v>
      </c>
      <c r="P566"/>
      <c r="Q566" s="3">
        <f t="shared" si="194"/>
        <v>564</v>
      </c>
      <c r="R566" s="3">
        <f t="shared" si="205"/>
        <v>564</v>
      </c>
      <c r="S566" s="1">
        <f t="shared" si="206"/>
        <v>2368192.294362646</v>
      </c>
      <c r="T566" s="1">
        <f t="shared" si="207"/>
        <v>9867.467893177693</v>
      </c>
      <c r="U566" s="1">
        <f t="shared" si="208"/>
        <v>2378059.7622558232</v>
      </c>
      <c r="X566" s="3">
        <f t="shared" si="195"/>
        <v>564</v>
      </c>
      <c r="Y566" s="1" t="e">
        <f t="shared" si="196"/>
        <v>#REF!</v>
      </c>
      <c r="Z566" s="1" t="e">
        <f t="shared" si="209"/>
        <v>#REF!</v>
      </c>
      <c r="AA566" t="e">
        <f t="shared" si="210"/>
        <v>#REF!</v>
      </c>
      <c r="AB566"/>
      <c r="AC566" s="3">
        <f t="shared" si="197"/>
        <v>564</v>
      </c>
      <c r="AD566" s="1" t="e">
        <f t="shared" si="198"/>
        <v>#REF!</v>
      </c>
      <c r="AE566" s="1" t="e">
        <f t="shared" si="211"/>
        <v>#REF!</v>
      </c>
      <c r="AF566" s="1" t="e">
        <f t="shared" si="212"/>
        <v>#REF!</v>
      </c>
    </row>
    <row r="567" spans="3:32" ht="12.75">
      <c r="C567" s="3">
        <f t="shared" si="191"/>
        <v>565</v>
      </c>
      <c r="D567" s="1" t="e">
        <f>IF(#REF!="Ordinary",E566*(1+D$1/100),F567)</f>
        <v>#REF!</v>
      </c>
      <c r="E567" s="1" t="e">
        <f>IF(#REF!="Ordinary",D567-E$2,G567)</f>
        <v>#REF!</v>
      </c>
      <c r="F567" s="1" t="e">
        <f t="shared" si="199"/>
        <v>#REF!</v>
      </c>
      <c r="G567" s="1" t="e">
        <f t="shared" si="200"/>
        <v>#REF!</v>
      </c>
      <c r="I567" s="3">
        <f t="shared" si="192"/>
        <v>565</v>
      </c>
      <c r="J567" s="1" t="e">
        <f t="shared" si="201"/>
        <v>#REF!</v>
      </c>
      <c r="K567" s="1" t="e">
        <f t="shared" si="202"/>
        <v>#REF!</v>
      </c>
      <c r="L567"/>
      <c r="M567" s="3">
        <f t="shared" si="193"/>
        <v>565</v>
      </c>
      <c r="N567" s="1" t="e">
        <f t="shared" si="203"/>
        <v>#REF!</v>
      </c>
      <c r="O567" s="1" t="e">
        <f t="shared" si="204"/>
        <v>#REF!</v>
      </c>
      <c r="P567"/>
      <c r="Q567" s="3">
        <f t="shared" si="194"/>
        <v>565</v>
      </c>
      <c r="R567" s="3">
        <f t="shared" si="205"/>
        <v>565</v>
      </c>
      <c r="S567" s="1">
        <f t="shared" si="206"/>
        <v>2379059.7622558232</v>
      </c>
      <c r="T567" s="1">
        <f t="shared" si="207"/>
        <v>9912.749009399264</v>
      </c>
      <c r="U567" s="1">
        <f t="shared" si="208"/>
        <v>2388972.5112652224</v>
      </c>
      <c r="X567" s="3">
        <f t="shared" si="195"/>
        <v>565</v>
      </c>
      <c r="Y567" s="1" t="e">
        <f t="shared" si="196"/>
        <v>#REF!</v>
      </c>
      <c r="Z567" s="1" t="e">
        <f t="shared" si="209"/>
        <v>#REF!</v>
      </c>
      <c r="AA567" t="e">
        <f t="shared" si="210"/>
        <v>#REF!</v>
      </c>
      <c r="AB567"/>
      <c r="AC567" s="3">
        <f t="shared" si="197"/>
        <v>565</v>
      </c>
      <c r="AD567" s="1" t="e">
        <f t="shared" si="198"/>
        <v>#REF!</v>
      </c>
      <c r="AE567" s="1" t="e">
        <f t="shared" si="211"/>
        <v>#REF!</v>
      </c>
      <c r="AF567" s="1" t="e">
        <f t="shared" si="212"/>
        <v>#REF!</v>
      </c>
    </row>
    <row r="568" spans="3:32" ht="12.75">
      <c r="C568" s="3">
        <f t="shared" si="191"/>
        <v>566</v>
      </c>
      <c r="D568" s="1" t="e">
        <f>IF(#REF!="Ordinary",E567*(1+D$1/100),F568)</f>
        <v>#REF!</v>
      </c>
      <c r="E568" s="1" t="e">
        <f>IF(#REF!="Ordinary",D568-E$2,G568)</f>
        <v>#REF!</v>
      </c>
      <c r="F568" s="1" t="e">
        <f t="shared" si="199"/>
        <v>#REF!</v>
      </c>
      <c r="G568" s="1" t="e">
        <f t="shared" si="200"/>
        <v>#REF!</v>
      </c>
      <c r="I568" s="3">
        <f t="shared" si="192"/>
        <v>566</v>
      </c>
      <c r="J568" s="1" t="e">
        <f t="shared" si="201"/>
        <v>#REF!</v>
      </c>
      <c r="K568" s="1" t="e">
        <f t="shared" si="202"/>
        <v>#REF!</v>
      </c>
      <c r="L568"/>
      <c r="M568" s="3">
        <f t="shared" si="193"/>
        <v>566</v>
      </c>
      <c r="N568" s="1" t="e">
        <f t="shared" si="203"/>
        <v>#REF!</v>
      </c>
      <c r="O568" s="1" t="e">
        <f t="shared" si="204"/>
        <v>#REF!</v>
      </c>
      <c r="P568"/>
      <c r="Q568" s="3">
        <f t="shared" si="194"/>
        <v>566</v>
      </c>
      <c r="R568" s="3">
        <f t="shared" si="205"/>
        <v>566</v>
      </c>
      <c r="S568" s="1">
        <f t="shared" si="206"/>
        <v>2389972.5112652224</v>
      </c>
      <c r="T568" s="1">
        <f t="shared" si="207"/>
        <v>9958.218796938427</v>
      </c>
      <c r="U568" s="1">
        <f t="shared" si="208"/>
        <v>2399930.730062162</v>
      </c>
      <c r="X568" s="3">
        <f t="shared" si="195"/>
        <v>566</v>
      </c>
      <c r="Y568" s="1" t="e">
        <f t="shared" si="196"/>
        <v>#REF!</v>
      </c>
      <c r="Z568" s="1" t="e">
        <f t="shared" si="209"/>
        <v>#REF!</v>
      </c>
      <c r="AA568" t="e">
        <f t="shared" si="210"/>
        <v>#REF!</v>
      </c>
      <c r="AB568"/>
      <c r="AC568" s="3">
        <f t="shared" si="197"/>
        <v>566</v>
      </c>
      <c r="AD568" s="1" t="e">
        <f t="shared" si="198"/>
        <v>#REF!</v>
      </c>
      <c r="AE568" s="1" t="e">
        <f t="shared" si="211"/>
        <v>#REF!</v>
      </c>
      <c r="AF568" s="1" t="e">
        <f t="shared" si="212"/>
        <v>#REF!</v>
      </c>
    </row>
    <row r="569" spans="3:32" ht="12.75">
      <c r="C569" s="3">
        <f t="shared" si="191"/>
        <v>567</v>
      </c>
      <c r="D569" s="1" t="e">
        <f>IF(#REF!="Ordinary",E568*(1+D$1/100),F569)</f>
        <v>#REF!</v>
      </c>
      <c r="E569" s="1" t="e">
        <f>IF(#REF!="Ordinary",D569-E$2,G569)</f>
        <v>#REF!</v>
      </c>
      <c r="F569" s="1" t="e">
        <f t="shared" si="199"/>
        <v>#REF!</v>
      </c>
      <c r="G569" s="1" t="e">
        <f t="shared" si="200"/>
        <v>#REF!</v>
      </c>
      <c r="I569" s="3">
        <f t="shared" si="192"/>
        <v>567</v>
      </c>
      <c r="J569" s="1" t="e">
        <f t="shared" si="201"/>
        <v>#REF!</v>
      </c>
      <c r="K569" s="1" t="e">
        <f t="shared" si="202"/>
        <v>#REF!</v>
      </c>
      <c r="L569"/>
      <c r="M569" s="3">
        <f t="shared" si="193"/>
        <v>567</v>
      </c>
      <c r="N569" s="1" t="e">
        <f t="shared" si="203"/>
        <v>#REF!</v>
      </c>
      <c r="O569" s="1" t="e">
        <f t="shared" si="204"/>
        <v>#REF!</v>
      </c>
      <c r="P569"/>
      <c r="Q569" s="3">
        <f t="shared" si="194"/>
        <v>567</v>
      </c>
      <c r="R569" s="3">
        <f t="shared" si="205"/>
        <v>567</v>
      </c>
      <c r="S569" s="1">
        <f t="shared" si="206"/>
        <v>2400930.730062162</v>
      </c>
      <c r="T569" s="1">
        <f t="shared" si="207"/>
        <v>10003.878041925675</v>
      </c>
      <c r="U569" s="1">
        <f t="shared" si="208"/>
        <v>2410934.608104087</v>
      </c>
      <c r="X569" s="3">
        <f t="shared" si="195"/>
        <v>567</v>
      </c>
      <c r="Y569" s="1" t="e">
        <f t="shared" si="196"/>
        <v>#REF!</v>
      </c>
      <c r="Z569" s="1" t="e">
        <f t="shared" si="209"/>
        <v>#REF!</v>
      </c>
      <c r="AA569" t="e">
        <f t="shared" si="210"/>
        <v>#REF!</v>
      </c>
      <c r="AB569"/>
      <c r="AC569" s="3">
        <f t="shared" si="197"/>
        <v>567</v>
      </c>
      <c r="AD569" s="1" t="e">
        <f t="shared" si="198"/>
        <v>#REF!</v>
      </c>
      <c r="AE569" s="1" t="e">
        <f t="shared" si="211"/>
        <v>#REF!</v>
      </c>
      <c r="AF569" s="1" t="e">
        <f t="shared" si="212"/>
        <v>#REF!</v>
      </c>
    </row>
    <row r="570" spans="3:32" ht="12.75">
      <c r="C570" s="3">
        <f t="shared" si="191"/>
        <v>568</v>
      </c>
      <c r="D570" s="1" t="e">
        <f>IF(#REF!="Ordinary",E569*(1+D$1/100),F570)</f>
        <v>#REF!</v>
      </c>
      <c r="E570" s="1" t="e">
        <f>IF(#REF!="Ordinary",D570-E$2,G570)</f>
        <v>#REF!</v>
      </c>
      <c r="F570" s="1" t="e">
        <f t="shared" si="199"/>
        <v>#REF!</v>
      </c>
      <c r="G570" s="1" t="e">
        <f t="shared" si="200"/>
        <v>#REF!</v>
      </c>
      <c r="I570" s="3">
        <f t="shared" si="192"/>
        <v>568</v>
      </c>
      <c r="J570" s="1" t="e">
        <f t="shared" si="201"/>
        <v>#REF!</v>
      </c>
      <c r="K570" s="1" t="e">
        <f t="shared" si="202"/>
        <v>#REF!</v>
      </c>
      <c r="L570"/>
      <c r="M570" s="3">
        <f t="shared" si="193"/>
        <v>568</v>
      </c>
      <c r="N570" s="1" t="e">
        <f t="shared" si="203"/>
        <v>#REF!</v>
      </c>
      <c r="O570" s="1" t="e">
        <f t="shared" si="204"/>
        <v>#REF!</v>
      </c>
      <c r="P570"/>
      <c r="Q570" s="3">
        <f t="shared" si="194"/>
        <v>568</v>
      </c>
      <c r="R570" s="3">
        <f t="shared" si="205"/>
        <v>568</v>
      </c>
      <c r="S570" s="1">
        <f t="shared" si="206"/>
        <v>2411934.608104087</v>
      </c>
      <c r="T570" s="1">
        <f t="shared" si="207"/>
        <v>10049.727533767029</v>
      </c>
      <c r="U570" s="1">
        <f t="shared" si="208"/>
        <v>2421984.335637854</v>
      </c>
      <c r="X570" s="3">
        <f t="shared" si="195"/>
        <v>568</v>
      </c>
      <c r="Y570" s="1" t="e">
        <f t="shared" si="196"/>
        <v>#REF!</v>
      </c>
      <c r="Z570" s="1" t="e">
        <f t="shared" si="209"/>
        <v>#REF!</v>
      </c>
      <c r="AA570" t="e">
        <f t="shared" si="210"/>
        <v>#REF!</v>
      </c>
      <c r="AB570"/>
      <c r="AC570" s="3">
        <f t="shared" si="197"/>
        <v>568</v>
      </c>
      <c r="AD570" s="1" t="e">
        <f t="shared" si="198"/>
        <v>#REF!</v>
      </c>
      <c r="AE570" s="1" t="e">
        <f t="shared" si="211"/>
        <v>#REF!</v>
      </c>
      <c r="AF570" s="1" t="e">
        <f t="shared" si="212"/>
        <v>#REF!</v>
      </c>
    </row>
    <row r="571" spans="3:32" ht="12.75">
      <c r="C571" s="3">
        <f t="shared" si="191"/>
        <v>569</v>
      </c>
      <c r="D571" s="1" t="e">
        <f>IF(#REF!="Ordinary",E570*(1+D$1/100),F571)</f>
        <v>#REF!</v>
      </c>
      <c r="E571" s="1" t="e">
        <f>IF(#REF!="Ordinary",D571-E$2,G571)</f>
        <v>#REF!</v>
      </c>
      <c r="F571" s="1" t="e">
        <f t="shared" si="199"/>
        <v>#REF!</v>
      </c>
      <c r="G571" s="1" t="e">
        <f t="shared" si="200"/>
        <v>#REF!</v>
      </c>
      <c r="I571" s="3">
        <f t="shared" si="192"/>
        <v>569</v>
      </c>
      <c r="J571" s="1" t="e">
        <f t="shared" si="201"/>
        <v>#REF!</v>
      </c>
      <c r="K571" s="1" t="e">
        <f t="shared" si="202"/>
        <v>#REF!</v>
      </c>
      <c r="L571"/>
      <c r="M571" s="3">
        <f t="shared" si="193"/>
        <v>569</v>
      </c>
      <c r="N571" s="1" t="e">
        <f t="shared" si="203"/>
        <v>#REF!</v>
      </c>
      <c r="O571" s="1" t="e">
        <f t="shared" si="204"/>
        <v>#REF!</v>
      </c>
      <c r="P571"/>
      <c r="Q571" s="3">
        <f t="shared" si="194"/>
        <v>569</v>
      </c>
      <c r="R571" s="3">
        <f t="shared" si="205"/>
        <v>569</v>
      </c>
      <c r="S571" s="1">
        <f t="shared" si="206"/>
        <v>2422984.335637854</v>
      </c>
      <c r="T571" s="1">
        <f t="shared" si="207"/>
        <v>10095.768065157725</v>
      </c>
      <c r="U571" s="1">
        <f t="shared" si="208"/>
        <v>2433080.1037030118</v>
      </c>
      <c r="X571" s="3">
        <f t="shared" si="195"/>
        <v>569</v>
      </c>
      <c r="Y571" s="1" t="e">
        <f t="shared" si="196"/>
        <v>#REF!</v>
      </c>
      <c r="Z571" s="1" t="e">
        <f t="shared" si="209"/>
        <v>#REF!</v>
      </c>
      <c r="AA571" t="e">
        <f t="shared" si="210"/>
        <v>#REF!</v>
      </c>
      <c r="AB571"/>
      <c r="AC571" s="3">
        <f t="shared" si="197"/>
        <v>569</v>
      </c>
      <c r="AD571" s="1" t="e">
        <f t="shared" si="198"/>
        <v>#REF!</v>
      </c>
      <c r="AE571" s="1" t="e">
        <f t="shared" si="211"/>
        <v>#REF!</v>
      </c>
      <c r="AF571" s="1" t="e">
        <f t="shared" si="212"/>
        <v>#REF!</v>
      </c>
    </row>
    <row r="572" spans="3:32" ht="12.75">
      <c r="C572" s="3">
        <f t="shared" si="191"/>
        <v>570</v>
      </c>
      <c r="D572" s="1" t="e">
        <f>IF(#REF!="Ordinary",E571*(1+D$1/100),F572)</f>
        <v>#REF!</v>
      </c>
      <c r="E572" s="1" t="e">
        <f>IF(#REF!="Ordinary",D572-E$2,G572)</f>
        <v>#REF!</v>
      </c>
      <c r="F572" s="1" t="e">
        <f t="shared" si="199"/>
        <v>#REF!</v>
      </c>
      <c r="G572" s="1" t="e">
        <f t="shared" si="200"/>
        <v>#REF!</v>
      </c>
      <c r="I572" s="3">
        <f t="shared" si="192"/>
        <v>570</v>
      </c>
      <c r="J572" s="1" t="e">
        <f t="shared" si="201"/>
        <v>#REF!</v>
      </c>
      <c r="K572" s="1" t="e">
        <f t="shared" si="202"/>
        <v>#REF!</v>
      </c>
      <c r="L572"/>
      <c r="M572" s="3">
        <f t="shared" si="193"/>
        <v>570</v>
      </c>
      <c r="N572" s="1" t="e">
        <f t="shared" si="203"/>
        <v>#REF!</v>
      </c>
      <c r="O572" s="1" t="e">
        <f t="shared" si="204"/>
        <v>#REF!</v>
      </c>
      <c r="P572"/>
      <c r="Q572" s="3">
        <f t="shared" si="194"/>
        <v>570</v>
      </c>
      <c r="R572" s="3">
        <f t="shared" si="205"/>
        <v>570</v>
      </c>
      <c r="S572" s="1">
        <f t="shared" si="206"/>
        <v>2434080.1037030118</v>
      </c>
      <c r="T572" s="1">
        <f t="shared" si="207"/>
        <v>10142.000432095881</v>
      </c>
      <c r="U572" s="1">
        <f t="shared" si="208"/>
        <v>2444222.1041351072</v>
      </c>
      <c r="X572" s="3">
        <f t="shared" si="195"/>
        <v>570</v>
      </c>
      <c r="Y572" s="1" t="e">
        <f t="shared" si="196"/>
        <v>#REF!</v>
      </c>
      <c r="Z572" s="1" t="e">
        <f t="shared" si="209"/>
        <v>#REF!</v>
      </c>
      <c r="AA572" t="e">
        <f t="shared" si="210"/>
        <v>#REF!</v>
      </c>
      <c r="AB572"/>
      <c r="AC572" s="3">
        <f t="shared" si="197"/>
        <v>570</v>
      </c>
      <c r="AD572" s="1" t="e">
        <f t="shared" si="198"/>
        <v>#REF!</v>
      </c>
      <c r="AE572" s="1" t="e">
        <f t="shared" si="211"/>
        <v>#REF!</v>
      </c>
      <c r="AF572" s="1" t="e">
        <f t="shared" si="212"/>
        <v>#REF!</v>
      </c>
    </row>
    <row r="573" spans="3:32" ht="12.75">
      <c r="C573" s="3">
        <f t="shared" si="191"/>
        <v>571</v>
      </c>
      <c r="D573" s="1" t="e">
        <f>IF(#REF!="Ordinary",E572*(1+D$1/100),F573)</f>
        <v>#REF!</v>
      </c>
      <c r="E573" s="1" t="e">
        <f>IF(#REF!="Ordinary",D573-E$2,G573)</f>
        <v>#REF!</v>
      </c>
      <c r="F573" s="1" t="e">
        <f t="shared" si="199"/>
        <v>#REF!</v>
      </c>
      <c r="G573" s="1" t="e">
        <f t="shared" si="200"/>
        <v>#REF!</v>
      </c>
      <c r="I573" s="3">
        <f t="shared" si="192"/>
        <v>571</v>
      </c>
      <c r="J573" s="1" t="e">
        <f t="shared" si="201"/>
        <v>#REF!</v>
      </c>
      <c r="K573" s="1" t="e">
        <f t="shared" si="202"/>
        <v>#REF!</v>
      </c>
      <c r="L573"/>
      <c r="M573" s="3">
        <f t="shared" si="193"/>
        <v>571</v>
      </c>
      <c r="N573" s="1" t="e">
        <f t="shared" si="203"/>
        <v>#REF!</v>
      </c>
      <c r="O573" s="1" t="e">
        <f t="shared" si="204"/>
        <v>#REF!</v>
      </c>
      <c r="P573"/>
      <c r="Q573" s="3">
        <f t="shared" si="194"/>
        <v>571</v>
      </c>
      <c r="R573" s="3">
        <f t="shared" si="205"/>
        <v>571</v>
      </c>
      <c r="S573" s="1">
        <f t="shared" si="206"/>
        <v>2445222.1041351072</v>
      </c>
      <c r="T573" s="1">
        <f t="shared" si="207"/>
        <v>10188.42543389628</v>
      </c>
      <c r="U573" s="1">
        <f t="shared" si="208"/>
        <v>2455410.5295690037</v>
      </c>
      <c r="X573" s="3">
        <f t="shared" si="195"/>
        <v>571</v>
      </c>
      <c r="Y573" s="1" t="e">
        <f t="shared" si="196"/>
        <v>#REF!</v>
      </c>
      <c r="Z573" s="1" t="e">
        <f t="shared" si="209"/>
        <v>#REF!</v>
      </c>
      <c r="AA573" t="e">
        <f t="shared" si="210"/>
        <v>#REF!</v>
      </c>
      <c r="AB573"/>
      <c r="AC573" s="3">
        <f t="shared" si="197"/>
        <v>571</v>
      </c>
      <c r="AD573" s="1" t="e">
        <f t="shared" si="198"/>
        <v>#REF!</v>
      </c>
      <c r="AE573" s="1" t="e">
        <f t="shared" si="211"/>
        <v>#REF!</v>
      </c>
      <c r="AF573" s="1" t="e">
        <f t="shared" si="212"/>
        <v>#REF!</v>
      </c>
    </row>
    <row r="574" spans="3:32" ht="12.75">
      <c r="C574" s="3">
        <f t="shared" si="191"/>
        <v>572</v>
      </c>
      <c r="D574" s="1" t="e">
        <f>IF(#REF!="Ordinary",E573*(1+D$1/100),F574)</f>
        <v>#REF!</v>
      </c>
      <c r="E574" s="1" t="e">
        <f>IF(#REF!="Ordinary",D574-E$2,G574)</f>
        <v>#REF!</v>
      </c>
      <c r="F574" s="1" t="e">
        <f t="shared" si="199"/>
        <v>#REF!</v>
      </c>
      <c r="G574" s="1" t="e">
        <f t="shared" si="200"/>
        <v>#REF!</v>
      </c>
      <c r="I574" s="3">
        <f t="shared" si="192"/>
        <v>572</v>
      </c>
      <c r="J574" s="1" t="e">
        <f t="shared" si="201"/>
        <v>#REF!</v>
      </c>
      <c r="K574" s="1" t="e">
        <f t="shared" si="202"/>
        <v>#REF!</v>
      </c>
      <c r="L574"/>
      <c r="M574" s="3">
        <f t="shared" si="193"/>
        <v>572</v>
      </c>
      <c r="N574" s="1" t="e">
        <f t="shared" si="203"/>
        <v>#REF!</v>
      </c>
      <c r="O574" s="1" t="e">
        <f t="shared" si="204"/>
        <v>#REF!</v>
      </c>
      <c r="P574"/>
      <c r="Q574" s="3">
        <f t="shared" si="194"/>
        <v>572</v>
      </c>
      <c r="R574" s="3">
        <f t="shared" si="205"/>
        <v>572</v>
      </c>
      <c r="S574" s="1">
        <f t="shared" si="206"/>
        <v>2456410.5295690037</v>
      </c>
      <c r="T574" s="1">
        <f t="shared" si="207"/>
        <v>10235.043873204182</v>
      </c>
      <c r="U574" s="1">
        <f t="shared" si="208"/>
        <v>2466645.5734422076</v>
      </c>
      <c r="X574" s="3">
        <f t="shared" si="195"/>
        <v>572</v>
      </c>
      <c r="Y574" s="1" t="e">
        <f t="shared" si="196"/>
        <v>#REF!</v>
      </c>
      <c r="Z574" s="1" t="e">
        <f t="shared" si="209"/>
        <v>#REF!</v>
      </c>
      <c r="AA574" t="e">
        <f t="shared" si="210"/>
        <v>#REF!</v>
      </c>
      <c r="AB574"/>
      <c r="AC574" s="3">
        <f t="shared" si="197"/>
        <v>572</v>
      </c>
      <c r="AD574" s="1" t="e">
        <f t="shared" si="198"/>
        <v>#REF!</v>
      </c>
      <c r="AE574" s="1" t="e">
        <f t="shared" si="211"/>
        <v>#REF!</v>
      </c>
      <c r="AF574" s="1" t="e">
        <f t="shared" si="212"/>
        <v>#REF!</v>
      </c>
    </row>
    <row r="575" spans="3:32" ht="12.75">
      <c r="C575" s="3">
        <f t="shared" si="191"/>
        <v>573</v>
      </c>
      <c r="D575" s="1" t="e">
        <f>IF(#REF!="Ordinary",E574*(1+D$1/100),F575)</f>
        <v>#REF!</v>
      </c>
      <c r="E575" s="1" t="e">
        <f>IF(#REF!="Ordinary",D575-E$2,G575)</f>
        <v>#REF!</v>
      </c>
      <c r="F575" s="1" t="e">
        <f t="shared" si="199"/>
        <v>#REF!</v>
      </c>
      <c r="G575" s="1" t="e">
        <f t="shared" si="200"/>
        <v>#REF!</v>
      </c>
      <c r="I575" s="3">
        <f t="shared" si="192"/>
        <v>573</v>
      </c>
      <c r="J575" s="1" t="e">
        <f t="shared" si="201"/>
        <v>#REF!</v>
      </c>
      <c r="K575" s="1" t="e">
        <f t="shared" si="202"/>
        <v>#REF!</v>
      </c>
      <c r="L575"/>
      <c r="M575" s="3">
        <f t="shared" si="193"/>
        <v>573</v>
      </c>
      <c r="N575" s="1" t="e">
        <f t="shared" si="203"/>
        <v>#REF!</v>
      </c>
      <c r="O575" s="1" t="e">
        <f t="shared" si="204"/>
        <v>#REF!</v>
      </c>
      <c r="P575"/>
      <c r="Q575" s="3">
        <f t="shared" si="194"/>
        <v>573</v>
      </c>
      <c r="R575" s="3">
        <f t="shared" si="205"/>
        <v>573</v>
      </c>
      <c r="S575" s="1">
        <f t="shared" si="206"/>
        <v>2467645.5734422076</v>
      </c>
      <c r="T575" s="1">
        <f t="shared" si="207"/>
        <v>10281.8565560092</v>
      </c>
      <c r="U575" s="1">
        <f t="shared" si="208"/>
        <v>2477927.4299982167</v>
      </c>
      <c r="X575" s="3">
        <f t="shared" si="195"/>
        <v>573</v>
      </c>
      <c r="Y575" s="1" t="e">
        <f t="shared" si="196"/>
        <v>#REF!</v>
      </c>
      <c r="Z575" s="1" t="e">
        <f t="shared" si="209"/>
        <v>#REF!</v>
      </c>
      <c r="AA575" t="e">
        <f t="shared" si="210"/>
        <v>#REF!</v>
      </c>
      <c r="AB575"/>
      <c r="AC575" s="3">
        <f t="shared" si="197"/>
        <v>573</v>
      </c>
      <c r="AD575" s="1" t="e">
        <f t="shared" si="198"/>
        <v>#REF!</v>
      </c>
      <c r="AE575" s="1" t="e">
        <f t="shared" si="211"/>
        <v>#REF!</v>
      </c>
      <c r="AF575" s="1" t="e">
        <f t="shared" si="212"/>
        <v>#REF!</v>
      </c>
    </row>
    <row r="576" spans="3:32" ht="12.75">
      <c r="C576" s="3">
        <f t="shared" si="191"/>
        <v>574</v>
      </c>
      <c r="D576" s="1" t="e">
        <f>IF(#REF!="Ordinary",E575*(1+D$1/100),F576)</f>
        <v>#REF!</v>
      </c>
      <c r="E576" s="1" t="e">
        <f>IF(#REF!="Ordinary",D576-E$2,G576)</f>
        <v>#REF!</v>
      </c>
      <c r="F576" s="1" t="e">
        <f t="shared" si="199"/>
        <v>#REF!</v>
      </c>
      <c r="G576" s="1" t="e">
        <f t="shared" si="200"/>
        <v>#REF!</v>
      </c>
      <c r="I576" s="3">
        <f t="shared" si="192"/>
        <v>574</v>
      </c>
      <c r="J576" s="1" t="e">
        <f t="shared" si="201"/>
        <v>#REF!</v>
      </c>
      <c r="K576" s="1" t="e">
        <f t="shared" si="202"/>
        <v>#REF!</v>
      </c>
      <c r="L576"/>
      <c r="M576" s="3">
        <f t="shared" si="193"/>
        <v>574</v>
      </c>
      <c r="N576" s="1" t="e">
        <f t="shared" si="203"/>
        <v>#REF!</v>
      </c>
      <c r="O576" s="1" t="e">
        <f t="shared" si="204"/>
        <v>#REF!</v>
      </c>
      <c r="P576"/>
      <c r="Q576" s="3">
        <f t="shared" si="194"/>
        <v>574</v>
      </c>
      <c r="R576" s="3">
        <f t="shared" si="205"/>
        <v>574</v>
      </c>
      <c r="S576" s="1">
        <f t="shared" si="206"/>
        <v>2478927.4299982167</v>
      </c>
      <c r="T576" s="1">
        <f t="shared" si="207"/>
        <v>10328.864291659236</v>
      </c>
      <c r="U576" s="1">
        <f t="shared" si="208"/>
        <v>2489256.2942898776</v>
      </c>
      <c r="X576" s="3">
        <f t="shared" si="195"/>
        <v>574</v>
      </c>
      <c r="Y576" s="1" t="e">
        <f t="shared" si="196"/>
        <v>#REF!</v>
      </c>
      <c r="Z576" s="1" t="e">
        <f t="shared" si="209"/>
        <v>#REF!</v>
      </c>
      <c r="AA576" t="e">
        <f t="shared" si="210"/>
        <v>#REF!</v>
      </c>
      <c r="AB576"/>
      <c r="AC576" s="3">
        <f t="shared" si="197"/>
        <v>574</v>
      </c>
      <c r="AD576" s="1" t="e">
        <f t="shared" si="198"/>
        <v>#REF!</v>
      </c>
      <c r="AE576" s="1" t="e">
        <f t="shared" si="211"/>
        <v>#REF!</v>
      </c>
      <c r="AF576" s="1" t="e">
        <f t="shared" si="212"/>
        <v>#REF!</v>
      </c>
    </row>
    <row r="577" spans="3:32" ht="12.75">
      <c r="C577" s="3">
        <f t="shared" si="191"/>
        <v>575</v>
      </c>
      <c r="D577" s="1" t="e">
        <f>IF(#REF!="Ordinary",E576*(1+D$1/100),F577)</f>
        <v>#REF!</v>
      </c>
      <c r="E577" s="1" t="e">
        <f>IF(#REF!="Ordinary",D577-E$2,G577)</f>
        <v>#REF!</v>
      </c>
      <c r="F577" s="1" t="e">
        <f t="shared" si="199"/>
        <v>#REF!</v>
      </c>
      <c r="G577" s="1" t="e">
        <f t="shared" si="200"/>
        <v>#REF!</v>
      </c>
      <c r="I577" s="3">
        <f t="shared" si="192"/>
        <v>575</v>
      </c>
      <c r="J577" s="1" t="e">
        <f t="shared" si="201"/>
        <v>#REF!</v>
      </c>
      <c r="K577" s="1" t="e">
        <f t="shared" si="202"/>
        <v>#REF!</v>
      </c>
      <c r="L577"/>
      <c r="M577" s="3">
        <f t="shared" si="193"/>
        <v>575</v>
      </c>
      <c r="N577" s="1" t="e">
        <f t="shared" si="203"/>
        <v>#REF!</v>
      </c>
      <c r="O577" s="1" t="e">
        <f t="shared" si="204"/>
        <v>#REF!</v>
      </c>
      <c r="P577"/>
      <c r="Q577" s="3">
        <f t="shared" si="194"/>
        <v>575</v>
      </c>
      <c r="R577" s="3">
        <f t="shared" si="205"/>
        <v>575</v>
      </c>
      <c r="S577" s="1">
        <f t="shared" si="206"/>
        <v>2490256.2942898776</v>
      </c>
      <c r="T577" s="1">
        <f t="shared" si="207"/>
        <v>10376.06789287449</v>
      </c>
      <c r="U577" s="1">
        <f t="shared" si="208"/>
        <v>2500632.362182751</v>
      </c>
      <c r="X577" s="3">
        <f t="shared" si="195"/>
        <v>575</v>
      </c>
      <c r="Y577" s="1" t="e">
        <f t="shared" si="196"/>
        <v>#REF!</v>
      </c>
      <c r="Z577" s="1" t="e">
        <f t="shared" si="209"/>
        <v>#REF!</v>
      </c>
      <c r="AA577" t="e">
        <f t="shared" si="210"/>
        <v>#REF!</v>
      </c>
      <c r="AB577"/>
      <c r="AC577" s="3">
        <f t="shared" si="197"/>
        <v>575</v>
      </c>
      <c r="AD577" s="1" t="e">
        <f t="shared" si="198"/>
        <v>#REF!</v>
      </c>
      <c r="AE577" s="1" t="e">
        <f t="shared" si="211"/>
        <v>#REF!</v>
      </c>
      <c r="AF577" s="1" t="e">
        <f t="shared" si="212"/>
        <v>#REF!</v>
      </c>
    </row>
    <row r="578" spans="3:32" ht="12.75">
      <c r="C578" s="3">
        <f t="shared" si="191"/>
        <v>576</v>
      </c>
      <c r="D578" s="1" t="e">
        <f>IF(#REF!="Ordinary",E577*(1+D$1/100),F578)</f>
        <v>#REF!</v>
      </c>
      <c r="E578" s="1" t="e">
        <f>IF(#REF!="Ordinary",D578-E$2,G578)</f>
        <v>#REF!</v>
      </c>
      <c r="F578" s="1" t="e">
        <f t="shared" si="199"/>
        <v>#REF!</v>
      </c>
      <c r="G578" s="1" t="e">
        <f t="shared" si="200"/>
        <v>#REF!</v>
      </c>
      <c r="I578" s="3">
        <f t="shared" si="192"/>
        <v>576</v>
      </c>
      <c r="J578" s="1" t="e">
        <f t="shared" si="201"/>
        <v>#REF!</v>
      </c>
      <c r="K578" s="1" t="e">
        <f t="shared" si="202"/>
        <v>#REF!</v>
      </c>
      <c r="L578"/>
      <c r="M578" s="3">
        <f t="shared" si="193"/>
        <v>576</v>
      </c>
      <c r="N578" s="1" t="e">
        <f t="shared" si="203"/>
        <v>#REF!</v>
      </c>
      <c r="O578" s="1" t="e">
        <f t="shared" si="204"/>
        <v>#REF!</v>
      </c>
      <c r="P578"/>
      <c r="Q578" s="3">
        <f t="shared" si="194"/>
        <v>576</v>
      </c>
      <c r="R578" s="3">
        <f t="shared" si="205"/>
        <v>576</v>
      </c>
      <c r="S578" s="1">
        <f t="shared" si="206"/>
        <v>2501632.362182751</v>
      </c>
      <c r="T578" s="1">
        <f t="shared" si="207"/>
        <v>10423.468175761462</v>
      </c>
      <c r="U578" s="1">
        <f t="shared" si="208"/>
        <v>2512055.8303585127</v>
      </c>
      <c r="X578" s="3">
        <f t="shared" si="195"/>
        <v>576</v>
      </c>
      <c r="Y578" s="1" t="e">
        <f t="shared" si="196"/>
        <v>#REF!</v>
      </c>
      <c r="Z578" s="1" t="e">
        <f t="shared" si="209"/>
        <v>#REF!</v>
      </c>
      <c r="AA578" t="e">
        <f t="shared" si="210"/>
        <v>#REF!</v>
      </c>
      <c r="AB578"/>
      <c r="AC578" s="3">
        <f t="shared" si="197"/>
        <v>576</v>
      </c>
      <c r="AD578" s="1" t="e">
        <f t="shared" si="198"/>
        <v>#REF!</v>
      </c>
      <c r="AE578" s="1" t="e">
        <f t="shared" si="211"/>
        <v>#REF!</v>
      </c>
      <c r="AF578" s="1" t="e">
        <f t="shared" si="212"/>
        <v>#REF!</v>
      </c>
    </row>
    <row r="579" spans="3:32" ht="12.75">
      <c r="C579" s="3">
        <f t="shared" si="191"/>
        <v>577</v>
      </c>
      <c r="D579" s="1" t="e">
        <f>IF(#REF!="Ordinary",E578*(1+D$1/100),F579)</f>
        <v>#REF!</v>
      </c>
      <c r="E579" s="1" t="e">
        <f>IF(#REF!="Ordinary",D579-E$2,G579)</f>
        <v>#REF!</v>
      </c>
      <c r="F579" s="1" t="e">
        <f t="shared" si="199"/>
        <v>#REF!</v>
      </c>
      <c r="G579" s="1" t="e">
        <f t="shared" si="200"/>
        <v>#REF!</v>
      </c>
      <c r="I579" s="3">
        <f t="shared" si="192"/>
        <v>577</v>
      </c>
      <c r="J579" s="1" t="e">
        <f t="shared" si="201"/>
        <v>#REF!</v>
      </c>
      <c r="K579" s="1" t="e">
        <f t="shared" si="202"/>
        <v>#REF!</v>
      </c>
      <c r="L579"/>
      <c r="M579" s="3">
        <f t="shared" si="193"/>
        <v>577</v>
      </c>
      <c r="N579" s="1" t="e">
        <f t="shared" si="203"/>
        <v>#REF!</v>
      </c>
      <c r="O579" s="1" t="e">
        <f t="shared" si="204"/>
        <v>#REF!</v>
      </c>
      <c r="P579"/>
      <c r="Q579" s="3">
        <f t="shared" si="194"/>
        <v>577</v>
      </c>
      <c r="R579" s="3">
        <f t="shared" si="205"/>
        <v>577</v>
      </c>
      <c r="S579" s="1">
        <f t="shared" si="206"/>
        <v>2513055.8303585127</v>
      </c>
      <c r="T579" s="1">
        <f t="shared" si="207"/>
        <v>10471.065959827136</v>
      </c>
      <c r="U579" s="1">
        <f t="shared" si="208"/>
        <v>2523526.8963183397</v>
      </c>
      <c r="X579" s="3">
        <f t="shared" si="195"/>
        <v>577</v>
      </c>
      <c r="Y579" s="1" t="e">
        <f t="shared" si="196"/>
        <v>#REF!</v>
      </c>
      <c r="Z579" s="1" t="e">
        <f t="shared" si="209"/>
        <v>#REF!</v>
      </c>
      <c r="AA579" t="e">
        <f t="shared" si="210"/>
        <v>#REF!</v>
      </c>
      <c r="AB579"/>
      <c r="AC579" s="3">
        <f t="shared" si="197"/>
        <v>577</v>
      </c>
      <c r="AD579" s="1" t="e">
        <f t="shared" si="198"/>
        <v>#REF!</v>
      </c>
      <c r="AE579" s="1" t="e">
        <f t="shared" si="211"/>
        <v>#REF!</v>
      </c>
      <c r="AF579" s="1" t="e">
        <f t="shared" si="212"/>
        <v>#REF!</v>
      </c>
    </row>
    <row r="580" spans="3:32" ht="12.75">
      <c r="C580" s="3">
        <f aca="true" t="shared" si="213" ref="C580:C602">C579+1</f>
        <v>578</v>
      </c>
      <c r="D580" s="1" t="e">
        <f>IF(#REF!="Ordinary",E579*(1+D$1/100),F580)</f>
        <v>#REF!</v>
      </c>
      <c r="E580" s="1" t="e">
        <f>IF(#REF!="Ordinary",D580-E$2,G580)</f>
        <v>#REF!</v>
      </c>
      <c r="F580" s="1" t="e">
        <f t="shared" si="199"/>
        <v>#REF!</v>
      </c>
      <c r="G580" s="1" t="e">
        <f t="shared" si="200"/>
        <v>#REF!</v>
      </c>
      <c r="I580" s="3">
        <f aca="true" t="shared" si="214" ref="I580:I602">I579+1</f>
        <v>578</v>
      </c>
      <c r="J580" s="1" t="e">
        <f t="shared" si="201"/>
        <v>#REF!</v>
      </c>
      <c r="K580" s="1" t="e">
        <f t="shared" si="202"/>
        <v>#REF!</v>
      </c>
      <c r="L580"/>
      <c r="M580" s="3">
        <f aca="true" t="shared" si="215" ref="M580:M602">M579+1</f>
        <v>578</v>
      </c>
      <c r="N580" s="1" t="e">
        <f t="shared" si="203"/>
        <v>#REF!</v>
      </c>
      <c r="O580" s="1" t="e">
        <f t="shared" si="204"/>
        <v>#REF!</v>
      </c>
      <c r="P580"/>
      <c r="Q580" s="3">
        <f aca="true" t="shared" si="216" ref="Q580:Q602">Q579+1</f>
        <v>578</v>
      </c>
      <c r="R580" s="3">
        <f t="shared" si="205"/>
        <v>578</v>
      </c>
      <c r="S580" s="1">
        <f t="shared" si="206"/>
        <v>2524526.8963183397</v>
      </c>
      <c r="T580" s="1">
        <f t="shared" si="207"/>
        <v>10518.862067993083</v>
      </c>
      <c r="U580" s="1">
        <f t="shared" si="208"/>
        <v>2535045.758386333</v>
      </c>
      <c r="X580" s="3">
        <f aca="true" t="shared" si="217" ref="X580:X643">X579+1</f>
        <v>578</v>
      </c>
      <c r="Y580" s="1" t="e">
        <f aca="true" t="shared" si="218" ref="Y580:Y643">Y579</f>
        <v>#REF!</v>
      </c>
      <c r="Z580" s="1" t="e">
        <f t="shared" si="209"/>
        <v>#REF!</v>
      </c>
      <c r="AA580" t="e">
        <f t="shared" si="210"/>
        <v>#REF!</v>
      </c>
      <c r="AB580"/>
      <c r="AC580" s="3">
        <f aca="true" t="shared" si="219" ref="AC580:AC602">AC579+1</f>
        <v>578</v>
      </c>
      <c r="AD580" s="1" t="e">
        <f aca="true" t="shared" si="220" ref="AD580:AD602">AD579</f>
        <v>#REF!</v>
      </c>
      <c r="AE580" s="1" t="e">
        <f t="shared" si="211"/>
        <v>#REF!</v>
      </c>
      <c r="AF580" s="1" t="e">
        <f t="shared" si="212"/>
        <v>#REF!</v>
      </c>
    </row>
    <row r="581" spans="3:32" ht="12.75">
      <c r="C581" s="3">
        <f t="shared" si="213"/>
        <v>579</v>
      </c>
      <c r="D581" s="1" t="e">
        <f>IF(#REF!="Ordinary",E580*(1+D$1/100),F581)</f>
        <v>#REF!</v>
      </c>
      <c r="E581" s="1" t="e">
        <f>IF(#REF!="Ordinary",D581-E$2,G581)</f>
        <v>#REF!</v>
      </c>
      <c r="F581" s="1" t="e">
        <f t="shared" si="199"/>
        <v>#REF!</v>
      </c>
      <c r="G581" s="1" t="e">
        <f t="shared" si="200"/>
        <v>#REF!</v>
      </c>
      <c r="I581" s="3">
        <f t="shared" si="214"/>
        <v>579</v>
      </c>
      <c r="J581" s="1" t="e">
        <f t="shared" si="201"/>
        <v>#REF!</v>
      </c>
      <c r="K581" s="1" t="e">
        <f t="shared" si="202"/>
        <v>#REF!</v>
      </c>
      <c r="L581"/>
      <c r="M581" s="3">
        <f t="shared" si="215"/>
        <v>579</v>
      </c>
      <c r="N581" s="1" t="e">
        <f t="shared" si="203"/>
        <v>#REF!</v>
      </c>
      <c r="O581" s="1" t="e">
        <f t="shared" si="204"/>
        <v>#REF!</v>
      </c>
      <c r="P581"/>
      <c r="Q581" s="3">
        <f t="shared" si="216"/>
        <v>579</v>
      </c>
      <c r="R581" s="3">
        <f t="shared" si="205"/>
        <v>579</v>
      </c>
      <c r="S581" s="1">
        <f t="shared" si="206"/>
        <v>2536045.758386333</v>
      </c>
      <c r="T581" s="1">
        <f t="shared" si="207"/>
        <v>10566.857326609721</v>
      </c>
      <c r="U581" s="1">
        <f t="shared" si="208"/>
        <v>2546612.615712943</v>
      </c>
      <c r="X581" s="3">
        <f t="shared" si="217"/>
        <v>579</v>
      </c>
      <c r="Y581" s="1" t="e">
        <f t="shared" si="218"/>
        <v>#REF!</v>
      </c>
      <c r="Z581" s="1" t="e">
        <f t="shared" si="209"/>
        <v>#REF!</v>
      </c>
      <c r="AA581" t="e">
        <f t="shared" si="210"/>
        <v>#REF!</v>
      </c>
      <c r="AB581"/>
      <c r="AC581" s="3">
        <f t="shared" si="219"/>
        <v>579</v>
      </c>
      <c r="AD581" s="1" t="e">
        <f t="shared" si="220"/>
        <v>#REF!</v>
      </c>
      <c r="AE581" s="1" t="e">
        <f t="shared" si="211"/>
        <v>#REF!</v>
      </c>
      <c r="AF581" s="1" t="e">
        <f t="shared" si="212"/>
        <v>#REF!</v>
      </c>
    </row>
    <row r="582" spans="3:32" ht="12.75">
      <c r="C582" s="3">
        <f t="shared" si="213"/>
        <v>580</v>
      </c>
      <c r="D582" s="1" t="e">
        <f>IF(#REF!="Ordinary",E581*(1+D$1/100),F582)</f>
        <v>#REF!</v>
      </c>
      <c r="E582" s="1" t="e">
        <f>IF(#REF!="Ordinary",D582-E$2,G582)</f>
        <v>#REF!</v>
      </c>
      <c r="F582" s="1" t="e">
        <f t="shared" si="199"/>
        <v>#REF!</v>
      </c>
      <c r="G582" s="1" t="e">
        <f t="shared" si="200"/>
        <v>#REF!</v>
      </c>
      <c r="I582" s="3">
        <f t="shared" si="214"/>
        <v>580</v>
      </c>
      <c r="J582" s="1" t="e">
        <f t="shared" si="201"/>
        <v>#REF!</v>
      </c>
      <c r="K582" s="1" t="e">
        <f t="shared" si="202"/>
        <v>#REF!</v>
      </c>
      <c r="L582"/>
      <c r="M582" s="3">
        <f t="shared" si="215"/>
        <v>580</v>
      </c>
      <c r="N582" s="1" t="e">
        <f t="shared" si="203"/>
        <v>#REF!</v>
      </c>
      <c r="O582" s="1" t="e">
        <f t="shared" si="204"/>
        <v>#REF!</v>
      </c>
      <c r="P582"/>
      <c r="Q582" s="3">
        <f t="shared" si="216"/>
        <v>580</v>
      </c>
      <c r="R582" s="3">
        <f t="shared" si="205"/>
        <v>580</v>
      </c>
      <c r="S582" s="1">
        <f t="shared" si="206"/>
        <v>2547612.615712943</v>
      </c>
      <c r="T582" s="1">
        <f t="shared" si="207"/>
        <v>10615.052565470596</v>
      </c>
      <c r="U582" s="1">
        <f t="shared" si="208"/>
        <v>2558227.6682784124</v>
      </c>
      <c r="X582" s="3">
        <f t="shared" si="217"/>
        <v>580</v>
      </c>
      <c r="Y582" s="1" t="e">
        <f t="shared" si="218"/>
        <v>#REF!</v>
      </c>
      <c r="Z582" s="1" t="e">
        <f t="shared" si="209"/>
        <v>#REF!</v>
      </c>
      <c r="AA582" t="e">
        <f t="shared" si="210"/>
        <v>#REF!</v>
      </c>
      <c r="AB582"/>
      <c r="AC582" s="3">
        <f t="shared" si="219"/>
        <v>580</v>
      </c>
      <c r="AD582" s="1" t="e">
        <f t="shared" si="220"/>
        <v>#REF!</v>
      </c>
      <c r="AE582" s="1" t="e">
        <f t="shared" si="211"/>
        <v>#REF!</v>
      </c>
      <c r="AF582" s="1" t="e">
        <f t="shared" si="212"/>
        <v>#REF!</v>
      </c>
    </row>
    <row r="583" spans="3:32" ht="12.75">
      <c r="C583" s="3">
        <f t="shared" si="213"/>
        <v>581</v>
      </c>
      <c r="D583" s="1" t="e">
        <f>IF(#REF!="Ordinary",E582*(1+D$1/100),F583)</f>
        <v>#REF!</v>
      </c>
      <c r="E583" s="1" t="e">
        <f>IF(#REF!="Ordinary",D583-E$2,G583)</f>
        <v>#REF!</v>
      </c>
      <c r="F583" s="1" t="e">
        <f t="shared" si="199"/>
        <v>#REF!</v>
      </c>
      <c r="G583" s="1" t="e">
        <f t="shared" si="200"/>
        <v>#REF!</v>
      </c>
      <c r="I583" s="3">
        <f t="shared" si="214"/>
        <v>581</v>
      </c>
      <c r="J583" s="1" t="e">
        <f t="shared" si="201"/>
        <v>#REF!</v>
      </c>
      <c r="K583" s="1" t="e">
        <f t="shared" si="202"/>
        <v>#REF!</v>
      </c>
      <c r="L583"/>
      <c r="M583" s="3">
        <f t="shared" si="215"/>
        <v>581</v>
      </c>
      <c r="N583" s="1" t="e">
        <f t="shared" si="203"/>
        <v>#REF!</v>
      </c>
      <c r="O583" s="1" t="e">
        <f t="shared" si="204"/>
        <v>#REF!</v>
      </c>
      <c r="P583"/>
      <c r="Q583" s="3">
        <f t="shared" si="216"/>
        <v>581</v>
      </c>
      <c r="R583" s="3">
        <f t="shared" si="205"/>
        <v>581</v>
      </c>
      <c r="S583" s="1">
        <f t="shared" si="206"/>
        <v>2559227.6682784124</v>
      </c>
      <c r="T583" s="1">
        <f t="shared" si="207"/>
        <v>10663.448617826718</v>
      </c>
      <c r="U583" s="1">
        <f t="shared" si="208"/>
        <v>2569891.1168962396</v>
      </c>
      <c r="X583" s="3">
        <f t="shared" si="217"/>
        <v>581</v>
      </c>
      <c r="Y583" s="1" t="e">
        <f t="shared" si="218"/>
        <v>#REF!</v>
      </c>
      <c r="Z583" s="1" t="e">
        <f t="shared" si="209"/>
        <v>#REF!</v>
      </c>
      <c r="AA583" t="e">
        <f t="shared" si="210"/>
        <v>#REF!</v>
      </c>
      <c r="AB583"/>
      <c r="AC583" s="3">
        <f t="shared" si="219"/>
        <v>581</v>
      </c>
      <c r="AD583" s="1" t="e">
        <f t="shared" si="220"/>
        <v>#REF!</v>
      </c>
      <c r="AE583" s="1" t="e">
        <f t="shared" si="211"/>
        <v>#REF!</v>
      </c>
      <c r="AF583" s="1" t="e">
        <f t="shared" si="212"/>
        <v>#REF!</v>
      </c>
    </row>
    <row r="584" spans="3:32" ht="12.75">
      <c r="C584" s="3">
        <f t="shared" si="213"/>
        <v>582</v>
      </c>
      <c r="D584" s="1" t="e">
        <f>IF(#REF!="Ordinary",E583*(1+D$1/100),F584)</f>
        <v>#REF!</v>
      </c>
      <c r="E584" s="1" t="e">
        <f>IF(#REF!="Ordinary",D584-E$2,G584)</f>
        <v>#REF!</v>
      </c>
      <c r="F584" s="1" t="e">
        <f t="shared" si="199"/>
        <v>#REF!</v>
      </c>
      <c r="G584" s="1" t="e">
        <f t="shared" si="200"/>
        <v>#REF!</v>
      </c>
      <c r="I584" s="3">
        <f t="shared" si="214"/>
        <v>582</v>
      </c>
      <c r="J584" s="1" t="e">
        <f t="shared" si="201"/>
        <v>#REF!</v>
      </c>
      <c r="K584" s="1" t="e">
        <f t="shared" si="202"/>
        <v>#REF!</v>
      </c>
      <c r="L584"/>
      <c r="M584" s="3">
        <f t="shared" si="215"/>
        <v>582</v>
      </c>
      <c r="N584" s="1" t="e">
        <f t="shared" si="203"/>
        <v>#REF!</v>
      </c>
      <c r="O584" s="1" t="e">
        <f t="shared" si="204"/>
        <v>#REF!</v>
      </c>
      <c r="P584"/>
      <c r="Q584" s="3">
        <f t="shared" si="216"/>
        <v>582</v>
      </c>
      <c r="R584" s="3">
        <f t="shared" si="205"/>
        <v>582</v>
      </c>
      <c r="S584" s="1">
        <f t="shared" si="206"/>
        <v>2570891.1168962396</v>
      </c>
      <c r="T584" s="1">
        <f t="shared" si="207"/>
        <v>10712.046320400998</v>
      </c>
      <c r="U584" s="1">
        <f t="shared" si="208"/>
        <v>2581603.1632166416</v>
      </c>
      <c r="X584" s="3">
        <f t="shared" si="217"/>
        <v>582</v>
      </c>
      <c r="Y584" s="1" t="e">
        <f t="shared" si="218"/>
        <v>#REF!</v>
      </c>
      <c r="Z584" s="1" t="e">
        <f t="shared" si="209"/>
        <v>#REF!</v>
      </c>
      <c r="AA584" t="e">
        <f t="shared" si="210"/>
        <v>#REF!</v>
      </c>
      <c r="AB584"/>
      <c r="AC584" s="3">
        <f t="shared" si="219"/>
        <v>582</v>
      </c>
      <c r="AD584" s="1" t="e">
        <f t="shared" si="220"/>
        <v>#REF!</v>
      </c>
      <c r="AE584" s="1" t="e">
        <f t="shared" si="211"/>
        <v>#REF!</v>
      </c>
      <c r="AF584" s="1" t="e">
        <f t="shared" si="212"/>
        <v>#REF!</v>
      </c>
    </row>
    <row r="585" spans="3:32" ht="12.75">
      <c r="C585" s="3">
        <f t="shared" si="213"/>
        <v>583</v>
      </c>
      <c r="D585" s="1" t="e">
        <f>IF(#REF!="Ordinary",E584*(1+D$1/100),F585)</f>
        <v>#REF!</v>
      </c>
      <c r="E585" s="1" t="e">
        <f>IF(#REF!="Ordinary",D585-E$2,G585)</f>
        <v>#REF!</v>
      </c>
      <c r="F585" s="1" t="e">
        <f t="shared" si="199"/>
        <v>#REF!</v>
      </c>
      <c r="G585" s="1" t="e">
        <f t="shared" si="200"/>
        <v>#REF!</v>
      </c>
      <c r="I585" s="3">
        <f t="shared" si="214"/>
        <v>583</v>
      </c>
      <c r="J585" s="1" t="e">
        <f t="shared" si="201"/>
        <v>#REF!</v>
      </c>
      <c r="K585" s="1" t="e">
        <f t="shared" si="202"/>
        <v>#REF!</v>
      </c>
      <c r="L585"/>
      <c r="M585" s="3">
        <f t="shared" si="215"/>
        <v>583</v>
      </c>
      <c r="N585" s="1" t="e">
        <f t="shared" si="203"/>
        <v>#REF!</v>
      </c>
      <c r="O585" s="1" t="e">
        <f t="shared" si="204"/>
        <v>#REF!</v>
      </c>
      <c r="P585"/>
      <c r="Q585" s="3">
        <f t="shared" si="216"/>
        <v>583</v>
      </c>
      <c r="R585" s="3">
        <f t="shared" si="205"/>
        <v>583</v>
      </c>
      <c r="S585" s="1">
        <f t="shared" si="206"/>
        <v>2582603.1632166416</v>
      </c>
      <c r="T585" s="1">
        <f t="shared" si="207"/>
        <v>10760.846513402674</v>
      </c>
      <c r="U585" s="1">
        <f t="shared" si="208"/>
        <v>2593364.0097300443</v>
      </c>
      <c r="X585" s="3">
        <f t="shared" si="217"/>
        <v>583</v>
      </c>
      <c r="Y585" s="1" t="e">
        <f t="shared" si="218"/>
        <v>#REF!</v>
      </c>
      <c r="Z585" s="1" t="e">
        <f t="shared" si="209"/>
        <v>#REF!</v>
      </c>
      <c r="AA585" t="e">
        <f t="shared" si="210"/>
        <v>#REF!</v>
      </c>
      <c r="AB585"/>
      <c r="AC585" s="3">
        <f t="shared" si="219"/>
        <v>583</v>
      </c>
      <c r="AD585" s="1" t="e">
        <f t="shared" si="220"/>
        <v>#REF!</v>
      </c>
      <c r="AE585" s="1" t="e">
        <f t="shared" si="211"/>
        <v>#REF!</v>
      </c>
      <c r="AF585" s="1" t="e">
        <f t="shared" si="212"/>
        <v>#REF!</v>
      </c>
    </row>
    <row r="586" spans="3:32" ht="12.75">
      <c r="C586" s="3">
        <f t="shared" si="213"/>
        <v>584</v>
      </c>
      <c r="D586" s="1" t="e">
        <f>IF(#REF!="Ordinary",E585*(1+D$1/100),F586)</f>
        <v>#REF!</v>
      </c>
      <c r="E586" s="1" t="e">
        <f>IF(#REF!="Ordinary",D586-E$2,G586)</f>
        <v>#REF!</v>
      </c>
      <c r="F586" s="1" t="e">
        <f t="shared" si="199"/>
        <v>#REF!</v>
      </c>
      <c r="G586" s="1" t="e">
        <f t="shared" si="200"/>
        <v>#REF!</v>
      </c>
      <c r="I586" s="3">
        <f t="shared" si="214"/>
        <v>584</v>
      </c>
      <c r="J586" s="1" t="e">
        <f t="shared" si="201"/>
        <v>#REF!</v>
      </c>
      <c r="K586" s="1" t="e">
        <f t="shared" si="202"/>
        <v>#REF!</v>
      </c>
      <c r="L586"/>
      <c r="M586" s="3">
        <f t="shared" si="215"/>
        <v>584</v>
      </c>
      <c r="N586" s="1" t="e">
        <f t="shared" si="203"/>
        <v>#REF!</v>
      </c>
      <c r="O586" s="1" t="e">
        <f t="shared" si="204"/>
        <v>#REF!</v>
      </c>
      <c r="P586"/>
      <c r="Q586" s="3">
        <f t="shared" si="216"/>
        <v>584</v>
      </c>
      <c r="R586" s="3">
        <f t="shared" si="205"/>
        <v>584</v>
      </c>
      <c r="S586" s="1">
        <f t="shared" si="206"/>
        <v>2594364.0097300443</v>
      </c>
      <c r="T586" s="1">
        <f t="shared" si="207"/>
        <v>10809.85004054185</v>
      </c>
      <c r="U586" s="1">
        <f t="shared" si="208"/>
        <v>2605173.859770586</v>
      </c>
      <c r="X586" s="3">
        <f t="shared" si="217"/>
        <v>584</v>
      </c>
      <c r="Y586" s="1" t="e">
        <f t="shared" si="218"/>
        <v>#REF!</v>
      </c>
      <c r="Z586" s="1" t="e">
        <f t="shared" si="209"/>
        <v>#REF!</v>
      </c>
      <c r="AA586" t="e">
        <f t="shared" si="210"/>
        <v>#REF!</v>
      </c>
      <c r="AB586"/>
      <c r="AC586" s="3">
        <f t="shared" si="219"/>
        <v>584</v>
      </c>
      <c r="AD586" s="1" t="e">
        <f t="shared" si="220"/>
        <v>#REF!</v>
      </c>
      <c r="AE586" s="1" t="e">
        <f t="shared" si="211"/>
        <v>#REF!</v>
      </c>
      <c r="AF586" s="1" t="e">
        <f t="shared" si="212"/>
        <v>#REF!</v>
      </c>
    </row>
    <row r="587" spans="3:32" ht="12.75">
      <c r="C587" s="3">
        <f t="shared" si="213"/>
        <v>585</v>
      </c>
      <c r="D587" s="1" t="e">
        <f>IF(#REF!="Ordinary",E586*(1+D$1/100),F587)</f>
        <v>#REF!</v>
      </c>
      <c r="E587" s="1" t="e">
        <f>IF(#REF!="Ordinary",D587-E$2,G587)</f>
        <v>#REF!</v>
      </c>
      <c r="F587" s="1" t="e">
        <f t="shared" si="199"/>
        <v>#REF!</v>
      </c>
      <c r="G587" s="1" t="e">
        <f t="shared" si="200"/>
        <v>#REF!</v>
      </c>
      <c r="I587" s="3">
        <f t="shared" si="214"/>
        <v>585</v>
      </c>
      <c r="J587" s="1" t="e">
        <f t="shared" si="201"/>
        <v>#REF!</v>
      </c>
      <c r="K587" s="1" t="e">
        <f t="shared" si="202"/>
        <v>#REF!</v>
      </c>
      <c r="L587"/>
      <c r="M587" s="3">
        <f t="shared" si="215"/>
        <v>585</v>
      </c>
      <c r="N587" s="1" t="e">
        <f t="shared" si="203"/>
        <v>#REF!</v>
      </c>
      <c r="O587" s="1" t="e">
        <f t="shared" si="204"/>
        <v>#REF!</v>
      </c>
      <c r="P587"/>
      <c r="Q587" s="3">
        <f t="shared" si="216"/>
        <v>585</v>
      </c>
      <c r="R587" s="3">
        <f t="shared" si="205"/>
        <v>585</v>
      </c>
      <c r="S587" s="1">
        <f t="shared" si="206"/>
        <v>2606173.859770586</v>
      </c>
      <c r="T587" s="1">
        <f t="shared" si="207"/>
        <v>10859.057749044106</v>
      </c>
      <c r="U587" s="1">
        <f t="shared" si="208"/>
        <v>2617032.91751963</v>
      </c>
      <c r="X587" s="3">
        <f t="shared" si="217"/>
        <v>585</v>
      </c>
      <c r="Y587" s="1" t="e">
        <f t="shared" si="218"/>
        <v>#REF!</v>
      </c>
      <c r="Z587" s="1" t="e">
        <f t="shared" si="209"/>
        <v>#REF!</v>
      </c>
      <c r="AA587" t="e">
        <f t="shared" si="210"/>
        <v>#REF!</v>
      </c>
      <c r="AB587"/>
      <c r="AC587" s="3">
        <f t="shared" si="219"/>
        <v>585</v>
      </c>
      <c r="AD587" s="1" t="e">
        <f t="shared" si="220"/>
        <v>#REF!</v>
      </c>
      <c r="AE587" s="1" t="e">
        <f t="shared" si="211"/>
        <v>#REF!</v>
      </c>
      <c r="AF587" s="1" t="e">
        <f t="shared" si="212"/>
        <v>#REF!</v>
      </c>
    </row>
    <row r="588" spans="3:32" ht="12.75">
      <c r="C588" s="3">
        <f t="shared" si="213"/>
        <v>586</v>
      </c>
      <c r="D588" s="1" t="e">
        <f>IF(#REF!="Ordinary",E587*(1+D$1/100),F588)</f>
        <v>#REF!</v>
      </c>
      <c r="E588" s="1" t="e">
        <f>IF(#REF!="Ordinary",D588-E$2,G588)</f>
        <v>#REF!</v>
      </c>
      <c r="F588" s="1" t="e">
        <f t="shared" si="199"/>
        <v>#REF!</v>
      </c>
      <c r="G588" s="1" t="e">
        <f t="shared" si="200"/>
        <v>#REF!</v>
      </c>
      <c r="I588" s="3">
        <f t="shared" si="214"/>
        <v>586</v>
      </c>
      <c r="J588" s="1" t="e">
        <f t="shared" si="201"/>
        <v>#REF!</v>
      </c>
      <c r="K588" s="1" t="e">
        <f t="shared" si="202"/>
        <v>#REF!</v>
      </c>
      <c r="L588"/>
      <c r="M588" s="3">
        <f t="shared" si="215"/>
        <v>586</v>
      </c>
      <c r="N588" s="1" t="e">
        <f t="shared" si="203"/>
        <v>#REF!</v>
      </c>
      <c r="O588" s="1" t="e">
        <f t="shared" si="204"/>
        <v>#REF!</v>
      </c>
      <c r="P588"/>
      <c r="Q588" s="3">
        <f t="shared" si="216"/>
        <v>586</v>
      </c>
      <c r="R588" s="3">
        <f t="shared" si="205"/>
        <v>586</v>
      </c>
      <c r="S588" s="1">
        <f t="shared" si="206"/>
        <v>2618032.91751963</v>
      </c>
      <c r="T588" s="1">
        <f t="shared" si="207"/>
        <v>10908.470489665124</v>
      </c>
      <c r="U588" s="1">
        <f t="shared" si="208"/>
        <v>2628941.3880092944</v>
      </c>
      <c r="X588" s="3">
        <f t="shared" si="217"/>
        <v>586</v>
      </c>
      <c r="Y588" s="1" t="e">
        <f t="shared" si="218"/>
        <v>#REF!</v>
      </c>
      <c r="Z588" s="1" t="e">
        <f t="shared" si="209"/>
        <v>#REF!</v>
      </c>
      <c r="AA588" t="e">
        <f t="shared" si="210"/>
        <v>#REF!</v>
      </c>
      <c r="AB588"/>
      <c r="AC588" s="3">
        <f t="shared" si="219"/>
        <v>586</v>
      </c>
      <c r="AD588" s="1" t="e">
        <f t="shared" si="220"/>
        <v>#REF!</v>
      </c>
      <c r="AE588" s="1" t="e">
        <f t="shared" si="211"/>
        <v>#REF!</v>
      </c>
      <c r="AF588" s="1" t="e">
        <f t="shared" si="212"/>
        <v>#REF!</v>
      </c>
    </row>
    <row r="589" spans="3:32" ht="12.75">
      <c r="C589" s="3">
        <f t="shared" si="213"/>
        <v>587</v>
      </c>
      <c r="D589" s="1" t="e">
        <f>IF(#REF!="Ordinary",E588*(1+D$1/100),F589)</f>
        <v>#REF!</v>
      </c>
      <c r="E589" s="1" t="e">
        <f>IF(#REF!="Ordinary",D589-E$2,G589)</f>
        <v>#REF!</v>
      </c>
      <c r="F589" s="1" t="e">
        <f t="shared" si="199"/>
        <v>#REF!</v>
      </c>
      <c r="G589" s="1" t="e">
        <f t="shared" si="200"/>
        <v>#REF!</v>
      </c>
      <c r="I589" s="3">
        <f t="shared" si="214"/>
        <v>587</v>
      </c>
      <c r="J589" s="1" t="e">
        <f t="shared" si="201"/>
        <v>#REF!</v>
      </c>
      <c r="K589" s="1" t="e">
        <f t="shared" si="202"/>
        <v>#REF!</v>
      </c>
      <c r="L589"/>
      <c r="M589" s="3">
        <f t="shared" si="215"/>
        <v>587</v>
      </c>
      <c r="N589" s="1" t="e">
        <f t="shared" si="203"/>
        <v>#REF!</v>
      </c>
      <c r="O589" s="1" t="e">
        <f t="shared" si="204"/>
        <v>#REF!</v>
      </c>
      <c r="P589"/>
      <c r="Q589" s="3">
        <f t="shared" si="216"/>
        <v>587</v>
      </c>
      <c r="R589" s="3">
        <f t="shared" si="205"/>
        <v>587</v>
      </c>
      <c r="S589" s="1">
        <f t="shared" si="206"/>
        <v>2629941.3880092944</v>
      </c>
      <c r="T589" s="1">
        <f t="shared" si="207"/>
        <v>10958.089116705392</v>
      </c>
      <c r="U589" s="1">
        <f t="shared" si="208"/>
        <v>2640899.4771260004</v>
      </c>
      <c r="X589" s="3">
        <f t="shared" si="217"/>
        <v>587</v>
      </c>
      <c r="Y589" s="1" t="e">
        <f t="shared" si="218"/>
        <v>#REF!</v>
      </c>
      <c r="Z589" s="1" t="e">
        <f t="shared" si="209"/>
        <v>#REF!</v>
      </c>
      <c r="AA589" t="e">
        <f t="shared" si="210"/>
        <v>#REF!</v>
      </c>
      <c r="AB589"/>
      <c r="AC589" s="3">
        <f t="shared" si="219"/>
        <v>587</v>
      </c>
      <c r="AD589" s="1" t="e">
        <f t="shared" si="220"/>
        <v>#REF!</v>
      </c>
      <c r="AE589" s="1" t="e">
        <f t="shared" si="211"/>
        <v>#REF!</v>
      </c>
      <c r="AF589" s="1" t="e">
        <f t="shared" si="212"/>
        <v>#REF!</v>
      </c>
    </row>
    <row r="590" spans="3:32" ht="12.75">
      <c r="C590" s="3">
        <f t="shared" si="213"/>
        <v>588</v>
      </c>
      <c r="D590" s="1" t="e">
        <f>IF(#REF!="Ordinary",E589*(1+D$1/100),F590)</f>
        <v>#REF!</v>
      </c>
      <c r="E590" s="1" t="e">
        <f>IF(#REF!="Ordinary",D590-E$2,G590)</f>
        <v>#REF!</v>
      </c>
      <c r="F590" s="1" t="e">
        <f t="shared" si="199"/>
        <v>#REF!</v>
      </c>
      <c r="G590" s="1" t="e">
        <f t="shared" si="200"/>
        <v>#REF!</v>
      </c>
      <c r="I590" s="3">
        <f t="shared" si="214"/>
        <v>588</v>
      </c>
      <c r="J590" s="1" t="e">
        <f t="shared" si="201"/>
        <v>#REF!</v>
      </c>
      <c r="K590" s="1" t="e">
        <f t="shared" si="202"/>
        <v>#REF!</v>
      </c>
      <c r="L590"/>
      <c r="M590" s="3">
        <f t="shared" si="215"/>
        <v>588</v>
      </c>
      <c r="N590" s="1" t="e">
        <f t="shared" si="203"/>
        <v>#REF!</v>
      </c>
      <c r="O590" s="1" t="e">
        <f t="shared" si="204"/>
        <v>#REF!</v>
      </c>
      <c r="P590"/>
      <c r="Q590" s="3">
        <f t="shared" si="216"/>
        <v>588</v>
      </c>
      <c r="R590" s="3">
        <f t="shared" si="205"/>
        <v>588</v>
      </c>
      <c r="S590" s="1">
        <f t="shared" si="206"/>
        <v>2641899.4771260004</v>
      </c>
      <c r="T590" s="1">
        <f t="shared" si="207"/>
        <v>11007.914488025002</v>
      </c>
      <c r="U590" s="1">
        <f t="shared" si="208"/>
        <v>2652907.391614025</v>
      </c>
      <c r="X590" s="3">
        <f t="shared" si="217"/>
        <v>588</v>
      </c>
      <c r="Y590" s="1" t="e">
        <f t="shared" si="218"/>
        <v>#REF!</v>
      </c>
      <c r="Z590" s="1" t="e">
        <f t="shared" si="209"/>
        <v>#REF!</v>
      </c>
      <c r="AA590" t="e">
        <f t="shared" si="210"/>
        <v>#REF!</v>
      </c>
      <c r="AB590"/>
      <c r="AC590" s="3">
        <f t="shared" si="219"/>
        <v>588</v>
      </c>
      <c r="AD590" s="1" t="e">
        <f t="shared" si="220"/>
        <v>#REF!</v>
      </c>
      <c r="AE590" s="1" t="e">
        <f t="shared" si="211"/>
        <v>#REF!</v>
      </c>
      <c r="AF590" s="1" t="e">
        <f t="shared" si="212"/>
        <v>#REF!</v>
      </c>
    </row>
    <row r="591" spans="3:32" ht="12.75">
      <c r="C591" s="3">
        <f t="shared" si="213"/>
        <v>589</v>
      </c>
      <c r="D591" s="1" t="e">
        <f>IF(#REF!="Ordinary",E590*(1+D$1/100),F591)</f>
        <v>#REF!</v>
      </c>
      <c r="E591" s="1" t="e">
        <f>IF(#REF!="Ordinary",D591-E$2,G591)</f>
        <v>#REF!</v>
      </c>
      <c r="F591" s="1" t="e">
        <f t="shared" si="199"/>
        <v>#REF!</v>
      </c>
      <c r="G591" s="1" t="e">
        <f t="shared" si="200"/>
        <v>#REF!</v>
      </c>
      <c r="I591" s="3">
        <f t="shared" si="214"/>
        <v>589</v>
      </c>
      <c r="J591" s="1" t="e">
        <f t="shared" si="201"/>
        <v>#REF!</v>
      </c>
      <c r="K591" s="1" t="e">
        <f t="shared" si="202"/>
        <v>#REF!</v>
      </c>
      <c r="L591"/>
      <c r="M591" s="3">
        <f t="shared" si="215"/>
        <v>589</v>
      </c>
      <c r="N591" s="1" t="e">
        <f t="shared" si="203"/>
        <v>#REF!</v>
      </c>
      <c r="O591" s="1" t="e">
        <f t="shared" si="204"/>
        <v>#REF!</v>
      </c>
      <c r="P591"/>
      <c r="Q591" s="3">
        <f t="shared" si="216"/>
        <v>589</v>
      </c>
      <c r="R591" s="3">
        <f t="shared" si="205"/>
        <v>589</v>
      </c>
      <c r="S591" s="1">
        <f t="shared" si="206"/>
        <v>2653907.391614025</v>
      </c>
      <c r="T591" s="1">
        <f t="shared" si="207"/>
        <v>11057.947465058438</v>
      </c>
      <c r="U591" s="1">
        <f t="shared" si="208"/>
        <v>2664965.339079084</v>
      </c>
      <c r="X591" s="3">
        <f t="shared" si="217"/>
        <v>589</v>
      </c>
      <c r="Y591" s="1" t="e">
        <f t="shared" si="218"/>
        <v>#REF!</v>
      </c>
      <c r="Z591" s="1" t="e">
        <f t="shared" si="209"/>
        <v>#REF!</v>
      </c>
      <c r="AA591" t="e">
        <f t="shared" si="210"/>
        <v>#REF!</v>
      </c>
      <c r="AB591"/>
      <c r="AC591" s="3">
        <f t="shared" si="219"/>
        <v>589</v>
      </c>
      <c r="AD591" s="1" t="e">
        <f t="shared" si="220"/>
        <v>#REF!</v>
      </c>
      <c r="AE591" s="1" t="e">
        <f t="shared" si="211"/>
        <v>#REF!</v>
      </c>
      <c r="AF591" s="1" t="e">
        <f t="shared" si="212"/>
        <v>#REF!</v>
      </c>
    </row>
    <row r="592" spans="3:32" ht="12.75">
      <c r="C592" s="3">
        <f t="shared" si="213"/>
        <v>590</v>
      </c>
      <c r="D592" s="1" t="e">
        <f>IF(#REF!="Ordinary",E591*(1+D$1/100),F592)</f>
        <v>#REF!</v>
      </c>
      <c r="E592" s="1" t="e">
        <f>IF(#REF!="Ordinary",D592-E$2,G592)</f>
        <v>#REF!</v>
      </c>
      <c r="F592" s="1" t="e">
        <f t="shared" si="199"/>
        <v>#REF!</v>
      </c>
      <c r="G592" s="1" t="e">
        <f t="shared" si="200"/>
        <v>#REF!</v>
      </c>
      <c r="I592" s="3">
        <f t="shared" si="214"/>
        <v>590</v>
      </c>
      <c r="J592" s="1" t="e">
        <f t="shared" si="201"/>
        <v>#REF!</v>
      </c>
      <c r="K592" s="1" t="e">
        <f t="shared" si="202"/>
        <v>#REF!</v>
      </c>
      <c r="L592"/>
      <c r="M592" s="3">
        <f t="shared" si="215"/>
        <v>590</v>
      </c>
      <c r="N592" s="1" t="e">
        <f t="shared" si="203"/>
        <v>#REF!</v>
      </c>
      <c r="O592" s="1" t="e">
        <f t="shared" si="204"/>
        <v>#REF!</v>
      </c>
      <c r="P592"/>
      <c r="Q592" s="3">
        <f t="shared" si="216"/>
        <v>590</v>
      </c>
      <c r="R592" s="3">
        <f t="shared" si="205"/>
        <v>590</v>
      </c>
      <c r="S592" s="1">
        <f t="shared" si="206"/>
        <v>2665965.339079084</v>
      </c>
      <c r="T592" s="1">
        <f t="shared" si="207"/>
        <v>11108.188912829515</v>
      </c>
      <c r="U592" s="1">
        <f t="shared" si="208"/>
        <v>2677073.5279919137</v>
      </c>
      <c r="X592" s="3">
        <f t="shared" si="217"/>
        <v>590</v>
      </c>
      <c r="Y592" s="1" t="e">
        <f t="shared" si="218"/>
        <v>#REF!</v>
      </c>
      <c r="Z592" s="1" t="e">
        <f t="shared" si="209"/>
        <v>#REF!</v>
      </c>
      <c r="AA592" t="e">
        <f t="shared" si="210"/>
        <v>#REF!</v>
      </c>
      <c r="AB592"/>
      <c r="AC592" s="3">
        <f t="shared" si="219"/>
        <v>590</v>
      </c>
      <c r="AD592" s="1" t="e">
        <f t="shared" si="220"/>
        <v>#REF!</v>
      </c>
      <c r="AE592" s="1" t="e">
        <f t="shared" si="211"/>
        <v>#REF!</v>
      </c>
      <c r="AF592" s="1" t="e">
        <f t="shared" si="212"/>
        <v>#REF!</v>
      </c>
    </row>
    <row r="593" spans="3:32" ht="12.75">
      <c r="C593" s="3">
        <f t="shared" si="213"/>
        <v>591</v>
      </c>
      <c r="D593" s="1" t="e">
        <f>IF(#REF!="Ordinary",E592*(1+D$1/100),F593)</f>
        <v>#REF!</v>
      </c>
      <c r="E593" s="1" t="e">
        <f>IF(#REF!="Ordinary",D593-E$2,G593)</f>
        <v>#REF!</v>
      </c>
      <c r="F593" s="1" t="e">
        <f t="shared" si="199"/>
        <v>#REF!</v>
      </c>
      <c r="G593" s="1" t="e">
        <f t="shared" si="200"/>
        <v>#REF!</v>
      </c>
      <c r="I593" s="3">
        <f t="shared" si="214"/>
        <v>591</v>
      </c>
      <c r="J593" s="1" t="e">
        <f t="shared" si="201"/>
        <v>#REF!</v>
      </c>
      <c r="K593" s="1" t="e">
        <f t="shared" si="202"/>
        <v>#REF!</v>
      </c>
      <c r="L593"/>
      <c r="M593" s="3">
        <f t="shared" si="215"/>
        <v>591</v>
      </c>
      <c r="N593" s="1" t="e">
        <f t="shared" si="203"/>
        <v>#REF!</v>
      </c>
      <c r="O593" s="1" t="e">
        <f t="shared" si="204"/>
        <v>#REF!</v>
      </c>
      <c r="P593"/>
      <c r="Q593" s="3">
        <f t="shared" si="216"/>
        <v>591</v>
      </c>
      <c r="R593" s="3">
        <f t="shared" si="205"/>
        <v>591</v>
      </c>
      <c r="S593" s="1">
        <f t="shared" si="206"/>
        <v>2678073.5279919137</v>
      </c>
      <c r="T593" s="1">
        <f t="shared" si="207"/>
        <v>11158.639699966307</v>
      </c>
      <c r="U593" s="1">
        <f t="shared" si="208"/>
        <v>2689232.16769188</v>
      </c>
      <c r="X593" s="3">
        <f t="shared" si="217"/>
        <v>591</v>
      </c>
      <c r="Y593" s="1" t="e">
        <f t="shared" si="218"/>
        <v>#REF!</v>
      </c>
      <c r="Z593" s="1" t="e">
        <f t="shared" si="209"/>
        <v>#REF!</v>
      </c>
      <c r="AA593" t="e">
        <f t="shared" si="210"/>
        <v>#REF!</v>
      </c>
      <c r="AB593"/>
      <c r="AC593" s="3">
        <f t="shared" si="219"/>
        <v>591</v>
      </c>
      <c r="AD593" s="1" t="e">
        <f t="shared" si="220"/>
        <v>#REF!</v>
      </c>
      <c r="AE593" s="1" t="e">
        <f t="shared" si="211"/>
        <v>#REF!</v>
      </c>
      <c r="AF593" s="1" t="e">
        <f t="shared" si="212"/>
        <v>#REF!</v>
      </c>
    </row>
    <row r="594" spans="3:32" ht="12.75">
      <c r="C594" s="3">
        <f t="shared" si="213"/>
        <v>592</v>
      </c>
      <c r="D594" s="1" t="e">
        <f>IF(#REF!="Ordinary",E593*(1+D$1/100),F594)</f>
        <v>#REF!</v>
      </c>
      <c r="E594" s="1" t="e">
        <f>IF(#REF!="Ordinary",D594-E$2,G594)</f>
        <v>#REF!</v>
      </c>
      <c r="F594" s="1" t="e">
        <f t="shared" si="199"/>
        <v>#REF!</v>
      </c>
      <c r="G594" s="1" t="e">
        <f t="shared" si="200"/>
        <v>#REF!</v>
      </c>
      <c r="I594" s="3">
        <f t="shared" si="214"/>
        <v>592</v>
      </c>
      <c r="J594" s="1" t="e">
        <f t="shared" si="201"/>
        <v>#REF!</v>
      </c>
      <c r="K594" s="1" t="e">
        <f t="shared" si="202"/>
        <v>#REF!</v>
      </c>
      <c r="L594"/>
      <c r="M594" s="3">
        <f t="shared" si="215"/>
        <v>592</v>
      </c>
      <c r="N594" s="1" t="e">
        <f t="shared" si="203"/>
        <v>#REF!</v>
      </c>
      <c r="O594" s="1" t="e">
        <f t="shared" si="204"/>
        <v>#REF!</v>
      </c>
      <c r="P594"/>
      <c r="Q594" s="3">
        <f t="shared" si="216"/>
        <v>592</v>
      </c>
      <c r="R594" s="3">
        <f t="shared" si="205"/>
        <v>592</v>
      </c>
      <c r="S594" s="1">
        <f t="shared" si="206"/>
        <v>2690232.16769188</v>
      </c>
      <c r="T594" s="1">
        <f t="shared" si="207"/>
        <v>11209.300698716166</v>
      </c>
      <c r="U594" s="1">
        <f t="shared" si="208"/>
        <v>2701441.468390596</v>
      </c>
      <c r="X594" s="3">
        <f t="shared" si="217"/>
        <v>592</v>
      </c>
      <c r="Y594" s="1" t="e">
        <f t="shared" si="218"/>
        <v>#REF!</v>
      </c>
      <c r="Z594" s="1" t="e">
        <f t="shared" si="209"/>
        <v>#REF!</v>
      </c>
      <c r="AA594" t="e">
        <f t="shared" si="210"/>
        <v>#REF!</v>
      </c>
      <c r="AB594"/>
      <c r="AC594" s="3">
        <f t="shared" si="219"/>
        <v>592</v>
      </c>
      <c r="AD594" s="1" t="e">
        <f t="shared" si="220"/>
        <v>#REF!</v>
      </c>
      <c r="AE594" s="1" t="e">
        <f t="shared" si="211"/>
        <v>#REF!</v>
      </c>
      <c r="AF594" s="1" t="e">
        <f t="shared" si="212"/>
        <v>#REF!</v>
      </c>
    </row>
    <row r="595" spans="3:32" ht="12.75">
      <c r="C595" s="3">
        <f t="shared" si="213"/>
        <v>593</v>
      </c>
      <c r="D595" s="1" t="e">
        <f>IF(#REF!="Ordinary",E594*(1+D$1/100),F595)</f>
        <v>#REF!</v>
      </c>
      <c r="E595" s="1" t="e">
        <f>IF(#REF!="Ordinary",D595-E$2,G595)</f>
        <v>#REF!</v>
      </c>
      <c r="F595" s="1" t="e">
        <f t="shared" si="199"/>
        <v>#REF!</v>
      </c>
      <c r="G595" s="1" t="e">
        <f t="shared" si="200"/>
        <v>#REF!</v>
      </c>
      <c r="I595" s="3">
        <f t="shared" si="214"/>
        <v>593</v>
      </c>
      <c r="J595" s="1" t="e">
        <f t="shared" si="201"/>
        <v>#REF!</v>
      </c>
      <c r="K595" s="1" t="e">
        <f t="shared" si="202"/>
        <v>#REF!</v>
      </c>
      <c r="L595"/>
      <c r="M595" s="3">
        <f t="shared" si="215"/>
        <v>593</v>
      </c>
      <c r="N595" s="1" t="e">
        <f t="shared" si="203"/>
        <v>#REF!</v>
      </c>
      <c r="O595" s="1" t="e">
        <f t="shared" si="204"/>
        <v>#REF!</v>
      </c>
      <c r="P595"/>
      <c r="Q595" s="3">
        <f t="shared" si="216"/>
        <v>593</v>
      </c>
      <c r="R595" s="3">
        <f t="shared" si="205"/>
        <v>593</v>
      </c>
      <c r="S595" s="1">
        <f t="shared" si="206"/>
        <v>2702441.468390596</v>
      </c>
      <c r="T595" s="1">
        <f t="shared" si="207"/>
        <v>11260.172784960818</v>
      </c>
      <c r="U595" s="1">
        <f t="shared" si="208"/>
        <v>2713701.6411755565</v>
      </c>
      <c r="X595" s="3">
        <f t="shared" si="217"/>
        <v>593</v>
      </c>
      <c r="Y595" s="1" t="e">
        <f t="shared" si="218"/>
        <v>#REF!</v>
      </c>
      <c r="Z595" s="1" t="e">
        <f t="shared" si="209"/>
        <v>#REF!</v>
      </c>
      <c r="AA595" t="e">
        <f t="shared" si="210"/>
        <v>#REF!</v>
      </c>
      <c r="AB595"/>
      <c r="AC595" s="3">
        <f t="shared" si="219"/>
        <v>593</v>
      </c>
      <c r="AD595" s="1" t="e">
        <f t="shared" si="220"/>
        <v>#REF!</v>
      </c>
      <c r="AE595" s="1" t="e">
        <f t="shared" si="211"/>
        <v>#REF!</v>
      </c>
      <c r="AF595" s="1" t="e">
        <f t="shared" si="212"/>
        <v>#REF!</v>
      </c>
    </row>
    <row r="596" spans="3:32" ht="12.75">
      <c r="C596" s="3">
        <f t="shared" si="213"/>
        <v>594</v>
      </c>
      <c r="D596" s="1" t="e">
        <f>IF(#REF!="Ordinary",E595*(1+D$1/100),F596)</f>
        <v>#REF!</v>
      </c>
      <c r="E596" s="1" t="e">
        <f>IF(#REF!="Ordinary",D596-E$2,G596)</f>
        <v>#REF!</v>
      </c>
      <c r="F596" s="1" t="e">
        <f t="shared" si="199"/>
        <v>#REF!</v>
      </c>
      <c r="G596" s="1" t="e">
        <f t="shared" si="200"/>
        <v>#REF!</v>
      </c>
      <c r="I596" s="3">
        <f t="shared" si="214"/>
        <v>594</v>
      </c>
      <c r="J596" s="1" t="e">
        <f t="shared" si="201"/>
        <v>#REF!</v>
      </c>
      <c r="K596" s="1" t="e">
        <f t="shared" si="202"/>
        <v>#REF!</v>
      </c>
      <c r="L596"/>
      <c r="M596" s="3">
        <f t="shared" si="215"/>
        <v>594</v>
      </c>
      <c r="N596" s="1" t="e">
        <f t="shared" si="203"/>
        <v>#REF!</v>
      </c>
      <c r="O596" s="1" t="e">
        <f t="shared" si="204"/>
        <v>#REF!</v>
      </c>
      <c r="P596"/>
      <c r="Q596" s="3">
        <f t="shared" si="216"/>
        <v>594</v>
      </c>
      <c r="R596" s="3">
        <f t="shared" si="205"/>
        <v>594</v>
      </c>
      <c r="S596" s="1">
        <f t="shared" si="206"/>
        <v>2714701.6411755565</v>
      </c>
      <c r="T596" s="1">
        <f t="shared" si="207"/>
        <v>11311.256838231486</v>
      </c>
      <c r="U596" s="1">
        <f t="shared" si="208"/>
        <v>2726012.8980137887</v>
      </c>
      <c r="X596" s="3">
        <f t="shared" si="217"/>
        <v>594</v>
      </c>
      <c r="Y596" s="1" t="e">
        <f t="shared" si="218"/>
        <v>#REF!</v>
      </c>
      <c r="Z596" s="1" t="e">
        <f t="shared" si="209"/>
        <v>#REF!</v>
      </c>
      <c r="AA596" t="e">
        <f t="shared" si="210"/>
        <v>#REF!</v>
      </c>
      <c r="AB596"/>
      <c r="AC596" s="3">
        <f t="shared" si="219"/>
        <v>594</v>
      </c>
      <c r="AD596" s="1" t="e">
        <f t="shared" si="220"/>
        <v>#REF!</v>
      </c>
      <c r="AE596" s="1" t="e">
        <f t="shared" si="211"/>
        <v>#REF!</v>
      </c>
      <c r="AF596" s="1" t="e">
        <f t="shared" si="212"/>
        <v>#REF!</v>
      </c>
    </row>
    <row r="597" spans="3:32" ht="12.75">
      <c r="C597" s="3">
        <f t="shared" si="213"/>
        <v>595</v>
      </c>
      <c r="D597" s="1" t="e">
        <f>IF(#REF!="Ordinary",E596*(1+D$1/100),F597)</f>
        <v>#REF!</v>
      </c>
      <c r="E597" s="1" t="e">
        <f>IF(#REF!="Ordinary",D597-E$2,G597)</f>
        <v>#REF!</v>
      </c>
      <c r="F597" s="1" t="e">
        <f t="shared" si="199"/>
        <v>#REF!</v>
      </c>
      <c r="G597" s="1" t="e">
        <f t="shared" si="200"/>
        <v>#REF!</v>
      </c>
      <c r="I597" s="3">
        <f t="shared" si="214"/>
        <v>595</v>
      </c>
      <c r="J597" s="1" t="e">
        <f t="shared" si="201"/>
        <v>#REF!</v>
      </c>
      <c r="K597" s="1" t="e">
        <f t="shared" si="202"/>
        <v>#REF!</v>
      </c>
      <c r="L597"/>
      <c r="M597" s="3">
        <f t="shared" si="215"/>
        <v>595</v>
      </c>
      <c r="N597" s="1" t="e">
        <f t="shared" si="203"/>
        <v>#REF!</v>
      </c>
      <c r="O597" s="1" t="e">
        <f t="shared" si="204"/>
        <v>#REF!</v>
      </c>
      <c r="P597"/>
      <c r="Q597" s="3">
        <f t="shared" si="216"/>
        <v>595</v>
      </c>
      <c r="R597" s="3">
        <f t="shared" si="205"/>
        <v>595</v>
      </c>
      <c r="S597" s="1">
        <f t="shared" si="206"/>
        <v>2727012.8980137887</v>
      </c>
      <c r="T597" s="1">
        <f t="shared" si="207"/>
        <v>11362.55374172412</v>
      </c>
      <c r="U597" s="1">
        <f t="shared" si="208"/>
        <v>2738375.451755513</v>
      </c>
      <c r="X597" s="3">
        <f t="shared" si="217"/>
        <v>595</v>
      </c>
      <c r="Y597" s="1" t="e">
        <f t="shared" si="218"/>
        <v>#REF!</v>
      </c>
      <c r="Z597" s="1" t="e">
        <f t="shared" si="209"/>
        <v>#REF!</v>
      </c>
      <c r="AA597" t="e">
        <f t="shared" si="210"/>
        <v>#REF!</v>
      </c>
      <c r="AB597"/>
      <c r="AC597" s="3">
        <f t="shared" si="219"/>
        <v>595</v>
      </c>
      <c r="AD597" s="1" t="e">
        <f t="shared" si="220"/>
        <v>#REF!</v>
      </c>
      <c r="AE597" s="1" t="e">
        <f t="shared" si="211"/>
        <v>#REF!</v>
      </c>
      <c r="AF597" s="1" t="e">
        <f t="shared" si="212"/>
        <v>#REF!</v>
      </c>
    </row>
    <row r="598" spans="3:32" ht="12.75">
      <c r="C598" s="3">
        <f t="shared" si="213"/>
        <v>596</v>
      </c>
      <c r="D598" s="1" t="e">
        <f>IF(#REF!="Ordinary",E597*(1+D$1/100),F598)</f>
        <v>#REF!</v>
      </c>
      <c r="E598" s="1" t="e">
        <f>IF(#REF!="Ordinary",D598-E$2,G598)</f>
        <v>#REF!</v>
      </c>
      <c r="F598" s="1" t="e">
        <f t="shared" si="199"/>
        <v>#REF!</v>
      </c>
      <c r="G598" s="1" t="e">
        <f t="shared" si="200"/>
        <v>#REF!</v>
      </c>
      <c r="I598" s="3">
        <f t="shared" si="214"/>
        <v>596</v>
      </c>
      <c r="J598" s="1" t="e">
        <f t="shared" si="201"/>
        <v>#REF!</v>
      </c>
      <c r="K598" s="1" t="e">
        <f t="shared" si="202"/>
        <v>#REF!</v>
      </c>
      <c r="L598"/>
      <c r="M598" s="3">
        <f t="shared" si="215"/>
        <v>596</v>
      </c>
      <c r="N598" s="1" t="e">
        <f t="shared" si="203"/>
        <v>#REF!</v>
      </c>
      <c r="O598" s="1" t="e">
        <f t="shared" si="204"/>
        <v>#REF!</v>
      </c>
      <c r="P598"/>
      <c r="Q598" s="3">
        <f t="shared" si="216"/>
        <v>596</v>
      </c>
      <c r="R598" s="3">
        <f t="shared" si="205"/>
        <v>596</v>
      </c>
      <c r="S598" s="1">
        <f t="shared" si="206"/>
        <v>2739375.451755513</v>
      </c>
      <c r="T598" s="1">
        <f t="shared" si="207"/>
        <v>11414.064382314637</v>
      </c>
      <c r="U598" s="1">
        <f t="shared" si="208"/>
        <v>2750789.5161378277</v>
      </c>
      <c r="X598" s="3">
        <f t="shared" si="217"/>
        <v>596</v>
      </c>
      <c r="Y598" s="1" t="e">
        <f t="shared" si="218"/>
        <v>#REF!</v>
      </c>
      <c r="Z598" s="1" t="e">
        <f t="shared" si="209"/>
        <v>#REF!</v>
      </c>
      <c r="AA598" t="e">
        <f t="shared" si="210"/>
        <v>#REF!</v>
      </c>
      <c r="AB598"/>
      <c r="AC598" s="3">
        <f t="shared" si="219"/>
        <v>596</v>
      </c>
      <c r="AD598" s="1" t="e">
        <f t="shared" si="220"/>
        <v>#REF!</v>
      </c>
      <c r="AE598" s="1" t="e">
        <f t="shared" si="211"/>
        <v>#REF!</v>
      </c>
      <c r="AF598" s="1" t="e">
        <f t="shared" si="212"/>
        <v>#REF!</v>
      </c>
    </row>
    <row r="599" spans="3:32" ht="12.75">
      <c r="C599" s="3">
        <f t="shared" si="213"/>
        <v>597</v>
      </c>
      <c r="D599" s="1" t="e">
        <f>IF(#REF!="Ordinary",E598*(1+D$1/100),F599)</f>
        <v>#REF!</v>
      </c>
      <c r="E599" s="1" t="e">
        <f>IF(#REF!="Ordinary",D599-E$2,G599)</f>
        <v>#REF!</v>
      </c>
      <c r="F599" s="1" t="e">
        <f t="shared" si="199"/>
        <v>#REF!</v>
      </c>
      <c r="G599" s="1" t="e">
        <f t="shared" si="200"/>
        <v>#REF!</v>
      </c>
      <c r="I599" s="3">
        <f t="shared" si="214"/>
        <v>597</v>
      </c>
      <c r="J599" s="1" t="e">
        <f t="shared" si="201"/>
        <v>#REF!</v>
      </c>
      <c r="K599" s="1" t="e">
        <f t="shared" si="202"/>
        <v>#REF!</v>
      </c>
      <c r="L599"/>
      <c r="M599" s="3">
        <f t="shared" si="215"/>
        <v>597</v>
      </c>
      <c r="N599" s="1" t="e">
        <f t="shared" si="203"/>
        <v>#REF!</v>
      </c>
      <c r="O599" s="1" t="e">
        <f t="shared" si="204"/>
        <v>#REF!</v>
      </c>
      <c r="P599"/>
      <c r="Q599" s="3">
        <f t="shared" si="216"/>
        <v>597</v>
      </c>
      <c r="R599" s="3">
        <f t="shared" si="205"/>
        <v>597</v>
      </c>
      <c r="S599" s="1">
        <f t="shared" si="206"/>
        <v>2751789.5161378277</v>
      </c>
      <c r="T599" s="1">
        <f t="shared" si="207"/>
        <v>11465.789650574281</v>
      </c>
      <c r="U599" s="1">
        <f t="shared" si="208"/>
        <v>2763255.305788401</v>
      </c>
      <c r="X599" s="3">
        <f t="shared" si="217"/>
        <v>597</v>
      </c>
      <c r="Y599" s="1" t="e">
        <f t="shared" si="218"/>
        <v>#REF!</v>
      </c>
      <c r="Z599" s="1" t="e">
        <f t="shared" si="209"/>
        <v>#REF!</v>
      </c>
      <c r="AA599" t="e">
        <f t="shared" si="210"/>
        <v>#REF!</v>
      </c>
      <c r="AB599"/>
      <c r="AC599" s="3">
        <f t="shared" si="219"/>
        <v>597</v>
      </c>
      <c r="AD599" s="1" t="e">
        <f t="shared" si="220"/>
        <v>#REF!</v>
      </c>
      <c r="AE599" s="1" t="e">
        <f t="shared" si="211"/>
        <v>#REF!</v>
      </c>
      <c r="AF599" s="1" t="e">
        <f t="shared" si="212"/>
        <v>#REF!</v>
      </c>
    </row>
    <row r="600" spans="3:32" ht="12.75">
      <c r="C600" s="3">
        <f t="shared" si="213"/>
        <v>598</v>
      </c>
      <c r="D600" s="1" t="e">
        <f>IF(#REF!="Ordinary",E599*(1+D$1/100),F600)</f>
        <v>#REF!</v>
      </c>
      <c r="E600" s="1" t="e">
        <f>IF(#REF!="Ordinary",D600-E$2,G600)</f>
        <v>#REF!</v>
      </c>
      <c r="F600" s="1" t="e">
        <f t="shared" si="199"/>
        <v>#REF!</v>
      </c>
      <c r="G600" s="1" t="e">
        <f t="shared" si="200"/>
        <v>#REF!</v>
      </c>
      <c r="I600" s="3">
        <f t="shared" si="214"/>
        <v>598</v>
      </c>
      <c r="J600" s="1" t="e">
        <f t="shared" si="201"/>
        <v>#REF!</v>
      </c>
      <c r="K600" s="1" t="e">
        <f t="shared" si="202"/>
        <v>#REF!</v>
      </c>
      <c r="L600"/>
      <c r="M600" s="3">
        <f t="shared" si="215"/>
        <v>598</v>
      </c>
      <c r="N600" s="1" t="e">
        <f t="shared" si="203"/>
        <v>#REF!</v>
      </c>
      <c r="O600" s="1" t="e">
        <f t="shared" si="204"/>
        <v>#REF!</v>
      </c>
      <c r="P600"/>
      <c r="Q600" s="3">
        <f t="shared" si="216"/>
        <v>598</v>
      </c>
      <c r="R600" s="3">
        <f t="shared" si="205"/>
        <v>598</v>
      </c>
      <c r="S600" s="1">
        <f t="shared" si="206"/>
        <v>2764255.305788401</v>
      </c>
      <c r="T600" s="1">
        <f t="shared" si="207"/>
        <v>11517.730440785004</v>
      </c>
      <c r="U600" s="1">
        <f t="shared" si="208"/>
        <v>2775773.0362291876</v>
      </c>
      <c r="X600" s="3">
        <f t="shared" si="217"/>
        <v>598</v>
      </c>
      <c r="Y600" s="1" t="e">
        <f t="shared" si="218"/>
        <v>#REF!</v>
      </c>
      <c r="Z600" s="1" t="e">
        <f t="shared" si="209"/>
        <v>#REF!</v>
      </c>
      <c r="AA600" t="e">
        <f t="shared" si="210"/>
        <v>#REF!</v>
      </c>
      <c r="AB600"/>
      <c r="AC600" s="3">
        <f t="shared" si="219"/>
        <v>598</v>
      </c>
      <c r="AD600" s="1" t="e">
        <f t="shared" si="220"/>
        <v>#REF!</v>
      </c>
      <c r="AE600" s="1" t="e">
        <f t="shared" si="211"/>
        <v>#REF!</v>
      </c>
      <c r="AF600" s="1" t="e">
        <f t="shared" si="212"/>
        <v>#REF!</v>
      </c>
    </row>
    <row r="601" spans="3:32" ht="12.75">
      <c r="C601" s="3">
        <f t="shared" si="213"/>
        <v>599</v>
      </c>
      <c r="D601" s="1" t="e">
        <f>IF(#REF!="Ordinary",E600*(1+D$1/100),F601)</f>
        <v>#REF!</v>
      </c>
      <c r="E601" s="1" t="e">
        <f>IF(#REF!="Ordinary",D601-E$2,G601)</f>
        <v>#REF!</v>
      </c>
      <c r="F601" s="1" t="e">
        <f t="shared" si="199"/>
        <v>#REF!</v>
      </c>
      <c r="G601" s="1" t="e">
        <f t="shared" si="200"/>
        <v>#REF!</v>
      </c>
      <c r="I601" s="3">
        <f t="shared" si="214"/>
        <v>599</v>
      </c>
      <c r="J601" s="1" t="e">
        <f t="shared" si="201"/>
        <v>#REF!</v>
      </c>
      <c r="K601" s="1" t="e">
        <f t="shared" si="202"/>
        <v>#REF!</v>
      </c>
      <c r="L601"/>
      <c r="M601" s="3">
        <f t="shared" si="215"/>
        <v>599</v>
      </c>
      <c r="N601" s="1" t="e">
        <f t="shared" si="203"/>
        <v>#REF!</v>
      </c>
      <c r="O601" s="1" t="e">
        <f t="shared" si="204"/>
        <v>#REF!</v>
      </c>
      <c r="P601"/>
      <c r="Q601" s="3">
        <f t="shared" si="216"/>
        <v>599</v>
      </c>
      <c r="R601" s="3">
        <f t="shared" si="205"/>
        <v>599</v>
      </c>
      <c r="S601" s="1">
        <f t="shared" si="206"/>
        <v>2776773.0362291876</v>
      </c>
      <c r="T601" s="1">
        <f t="shared" si="207"/>
        <v>11569.887650954948</v>
      </c>
      <c r="U601" s="1">
        <f t="shared" si="208"/>
        <v>2788342.923880142</v>
      </c>
      <c r="X601" s="3">
        <f t="shared" si="217"/>
        <v>599</v>
      </c>
      <c r="Y601" s="1" t="e">
        <f t="shared" si="218"/>
        <v>#REF!</v>
      </c>
      <c r="Z601" s="1" t="e">
        <f t="shared" si="209"/>
        <v>#REF!</v>
      </c>
      <c r="AA601" t="e">
        <f t="shared" si="210"/>
        <v>#REF!</v>
      </c>
      <c r="AB601"/>
      <c r="AC601" s="3">
        <f t="shared" si="219"/>
        <v>599</v>
      </c>
      <c r="AD601" s="1" t="e">
        <f t="shared" si="220"/>
        <v>#REF!</v>
      </c>
      <c r="AE601" s="1" t="e">
        <f t="shared" si="211"/>
        <v>#REF!</v>
      </c>
      <c r="AF601" s="1" t="e">
        <f t="shared" si="212"/>
        <v>#REF!</v>
      </c>
    </row>
    <row r="602" spans="3:32" ht="12.75">
      <c r="C602" s="3">
        <f t="shared" si="213"/>
        <v>600</v>
      </c>
      <c r="D602" s="1" t="e">
        <f>IF(#REF!="Ordinary",E601*(1+D$1/100),F602)</f>
        <v>#REF!</v>
      </c>
      <c r="E602" s="1" t="e">
        <f>IF(#REF!="Ordinary",D602-E$2,G602)</f>
        <v>#REF!</v>
      </c>
      <c r="F602" s="1" t="e">
        <f t="shared" si="199"/>
        <v>#REF!</v>
      </c>
      <c r="G602" s="1" t="e">
        <f t="shared" si="200"/>
        <v>#REF!</v>
      </c>
      <c r="I602" s="3">
        <f t="shared" si="214"/>
        <v>600</v>
      </c>
      <c r="J602" s="1" t="e">
        <f t="shared" si="201"/>
        <v>#REF!</v>
      </c>
      <c r="K602" s="1" t="e">
        <f t="shared" si="202"/>
        <v>#REF!</v>
      </c>
      <c r="L602"/>
      <c r="M602" s="3">
        <f t="shared" si="215"/>
        <v>600</v>
      </c>
      <c r="N602" s="1" t="e">
        <f t="shared" si="203"/>
        <v>#REF!</v>
      </c>
      <c r="O602" s="1" t="e">
        <f t="shared" si="204"/>
        <v>#REF!</v>
      </c>
      <c r="P602"/>
      <c r="Q602" s="3">
        <f t="shared" si="216"/>
        <v>600</v>
      </c>
      <c r="R602" s="3">
        <f t="shared" si="205"/>
        <v>600</v>
      </c>
      <c r="S602" s="1">
        <f t="shared" si="206"/>
        <v>2789342.923880142</v>
      </c>
      <c r="T602" s="1">
        <f t="shared" si="207"/>
        <v>11622.262182833925</v>
      </c>
      <c r="U602" s="1">
        <f t="shared" si="208"/>
        <v>2800965.186062975</v>
      </c>
      <c r="X602" s="3">
        <f t="shared" si="217"/>
        <v>600</v>
      </c>
      <c r="Y602" s="1" t="e">
        <f t="shared" si="218"/>
        <v>#REF!</v>
      </c>
      <c r="Z602" s="1" t="e">
        <f t="shared" si="209"/>
        <v>#REF!</v>
      </c>
      <c r="AA602" t="e">
        <f t="shared" si="210"/>
        <v>#REF!</v>
      </c>
      <c r="AB602"/>
      <c r="AC602" s="3">
        <f t="shared" si="219"/>
        <v>600</v>
      </c>
      <c r="AD602" s="1" t="e">
        <f t="shared" si="220"/>
        <v>#REF!</v>
      </c>
      <c r="AE602" s="1" t="e">
        <f t="shared" si="211"/>
        <v>#REF!</v>
      </c>
      <c r="AF602" s="1" t="e">
        <f t="shared" si="212"/>
        <v>#REF!</v>
      </c>
    </row>
    <row r="603" spans="24:27" ht="12.75">
      <c r="X603" s="3">
        <f t="shared" si="217"/>
        <v>601</v>
      </c>
      <c r="Y603" s="1" t="e">
        <f t="shared" si="218"/>
        <v>#REF!</v>
      </c>
      <c r="Z603" s="1" t="e">
        <f aca="true" t="shared" si="221" ref="Z603:Z666">ROUND(Y$2*AA603,2)</f>
        <v>#REF!</v>
      </c>
      <c r="AA603" t="e">
        <f aca="true" t="shared" si="222" ref="AA603:AA666">IF(X$1="","",(1-(1+Y$2)^(X603-X$1))/(1-(1+Y$2)^(-X$1))*Z$1)</f>
        <v>#REF!</v>
      </c>
    </row>
    <row r="604" spans="24:27" ht="12.75">
      <c r="X604" s="3">
        <f t="shared" si="217"/>
        <v>602</v>
      </c>
      <c r="Y604" s="1" t="e">
        <f t="shared" si="218"/>
        <v>#REF!</v>
      </c>
      <c r="Z604" s="1" t="e">
        <f t="shared" si="221"/>
        <v>#REF!</v>
      </c>
      <c r="AA604" t="e">
        <f t="shared" si="222"/>
        <v>#REF!</v>
      </c>
    </row>
    <row r="605" spans="24:27" ht="12.75">
      <c r="X605" s="3">
        <f t="shared" si="217"/>
        <v>603</v>
      </c>
      <c r="Y605" s="1" t="e">
        <f t="shared" si="218"/>
        <v>#REF!</v>
      </c>
      <c r="Z605" s="1" t="e">
        <f t="shared" si="221"/>
        <v>#REF!</v>
      </c>
      <c r="AA605" t="e">
        <f t="shared" si="222"/>
        <v>#REF!</v>
      </c>
    </row>
    <row r="606" spans="24:27" ht="12.75">
      <c r="X606" s="3">
        <f t="shared" si="217"/>
        <v>604</v>
      </c>
      <c r="Y606" s="1" t="e">
        <f t="shared" si="218"/>
        <v>#REF!</v>
      </c>
      <c r="Z606" s="1" t="e">
        <f t="shared" si="221"/>
        <v>#REF!</v>
      </c>
      <c r="AA606" t="e">
        <f t="shared" si="222"/>
        <v>#REF!</v>
      </c>
    </row>
    <row r="607" spans="24:27" ht="12.75">
      <c r="X607" s="3">
        <f t="shared" si="217"/>
        <v>605</v>
      </c>
      <c r="Y607" s="1" t="e">
        <f t="shared" si="218"/>
        <v>#REF!</v>
      </c>
      <c r="Z607" s="1" t="e">
        <f t="shared" si="221"/>
        <v>#REF!</v>
      </c>
      <c r="AA607" t="e">
        <f t="shared" si="222"/>
        <v>#REF!</v>
      </c>
    </row>
    <row r="608" spans="24:27" ht="12.75">
      <c r="X608" s="3">
        <f t="shared" si="217"/>
        <v>606</v>
      </c>
      <c r="Y608" s="1" t="e">
        <f t="shared" si="218"/>
        <v>#REF!</v>
      </c>
      <c r="Z608" s="1" t="e">
        <f t="shared" si="221"/>
        <v>#REF!</v>
      </c>
      <c r="AA608" t="e">
        <f t="shared" si="222"/>
        <v>#REF!</v>
      </c>
    </row>
    <row r="609" spans="24:27" ht="12.75">
      <c r="X609" s="3">
        <f t="shared" si="217"/>
        <v>607</v>
      </c>
      <c r="Y609" s="1" t="e">
        <f t="shared" si="218"/>
        <v>#REF!</v>
      </c>
      <c r="Z609" s="1" t="e">
        <f t="shared" si="221"/>
        <v>#REF!</v>
      </c>
      <c r="AA609" t="e">
        <f t="shared" si="222"/>
        <v>#REF!</v>
      </c>
    </row>
    <row r="610" spans="24:27" ht="12.75">
      <c r="X610" s="3">
        <f t="shared" si="217"/>
        <v>608</v>
      </c>
      <c r="Y610" s="1" t="e">
        <f t="shared" si="218"/>
        <v>#REF!</v>
      </c>
      <c r="Z610" s="1" t="e">
        <f t="shared" si="221"/>
        <v>#REF!</v>
      </c>
      <c r="AA610" t="e">
        <f t="shared" si="222"/>
        <v>#REF!</v>
      </c>
    </row>
    <row r="611" spans="24:27" ht="12.75">
      <c r="X611" s="3">
        <f t="shared" si="217"/>
        <v>609</v>
      </c>
      <c r="Y611" s="1" t="e">
        <f t="shared" si="218"/>
        <v>#REF!</v>
      </c>
      <c r="Z611" s="1" t="e">
        <f t="shared" si="221"/>
        <v>#REF!</v>
      </c>
      <c r="AA611" t="e">
        <f t="shared" si="222"/>
        <v>#REF!</v>
      </c>
    </row>
    <row r="612" spans="24:27" ht="12.75">
      <c r="X612" s="3">
        <f t="shared" si="217"/>
        <v>610</v>
      </c>
      <c r="Y612" s="1" t="e">
        <f t="shared" si="218"/>
        <v>#REF!</v>
      </c>
      <c r="Z612" s="1" t="e">
        <f t="shared" si="221"/>
        <v>#REF!</v>
      </c>
      <c r="AA612" t="e">
        <f t="shared" si="222"/>
        <v>#REF!</v>
      </c>
    </row>
    <row r="613" spans="24:27" ht="12.75">
      <c r="X613" s="3">
        <f t="shared" si="217"/>
        <v>611</v>
      </c>
      <c r="Y613" s="1" t="e">
        <f t="shared" si="218"/>
        <v>#REF!</v>
      </c>
      <c r="Z613" s="1" t="e">
        <f t="shared" si="221"/>
        <v>#REF!</v>
      </c>
      <c r="AA613" t="e">
        <f t="shared" si="222"/>
        <v>#REF!</v>
      </c>
    </row>
    <row r="614" spans="24:27" ht="12.75">
      <c r="X614" s="3">
        <f t="shared" si="217"/>
        <v>612</v>
      </c>
      <c r="Y614" s="1" t="e">
        <f t="shared" si="218"/>
        <v>#REF!</v>
      </c>
      <c r="Z614" s="1" t="e">
        <f t="shared" si="221"/>
        <v>#REF!</v>
      </c>
      <c r="AA614" t="e">
        <f t="shared" si="222"/>
        <v>#REF!</v>
      </c>
    </row>
    <row r="615" spans="24:27" ht="12.75">
      <c r="X615" s="3">
        <f t="shared" si="217"/>
        <v>613</v>
      </c>
      <c r="Y615" s="1" t="e">
        <f t="shared" si="218"/>
        <v>#REF!</v>
      </c>
      <c r="Z615" s="1" t="e">
        <f t="shared" si="221"/>
        <v>#REF!</v>
      </c>
      <c r="AA615" t="e">
        <f t="shared" si="222"/>
        <v>#REF!</v>
      </c>
    </row>
    <row r="616" spans="24:27" ht="12.75">
      <c r="X616" s="3">
        <f t="shared" si="217"/>
        <v>614</v>
      </c>
      <c r="Y616" s="1" t="e">
        <f t="shared" si="218"/>
        <v>#REF!</v>
      </c>
      <c r="Z616" s="1" t="e">
        <f t="shared" si="221"/>
        <v>#REF!</v>
      </c>
      <c r="AA616" t="e">
        <f t="shared" si="222"/>
        <v>#REF!</v>
      </c>
    </row>
    <row r="617" spans="24:27" ht="12.75">
      <c r="X617" s="3">
        <f t="shared" si="217"/>
        <v>615</v>
      </c>
      <c r="Y617" s="1" t="e">
        <f t="shared" si="218"/>
        <v>#REF!</v>
      </c>
      <c r="Z617" s="1" t="e">
        <f t="shared" si="221"/>
        <v>#REF!</v>
      </c>
      <c r="AA617" t="e">
        <f t="shared" si="222"/>
        <v>#REF!</v>
      </c>
    </row>
    <row r="618" spans="24:27" ht="12.75">
      <c r="X618" s="3">
        <f t="shared" si="217"/>
        <v>616</v>
      </c>
      <c r="Y618" s="1" t="e">
        <f t="shared" si="218"/>
        <v>#REF!</v>
      </c>
      <c r="Z618" s="1" t="e">
        <f t="shared" si="221"/>
        <v>#REF!</v>
      </c>
      <c r="AA618" t="e">
        <f t="shared" si="222"/>
        <v>#REF!</v>
      </c>
    </row>
    <row r="619" spans="24:27" ht="12.75">
      <c r="X619" s="3">
        <f t="shared" si="217"/>
        <v>617</v>
      </c>
      <c r="Y619" s="1" t="e">
        <f t="shared" si="218"/>
        <v>#REF!</v>
      </c>
      <c r="Z619" s="1" t="e">
        <f t="shared" si="221"/>
        <v>#REF!</v>
      </c>
      <c r="AA619" t="e">
        <f t="shared" si="222"/>
        <v>#REF!</v>
      </c>
    </row>
    <row r="620" spans="24:27" ht="12.75">
      <c r="X620" s="3">
        <f t="shared" si="217"/>
        <v>618</v>
      </c>
      <c r="Y620" s="1" t="e">
        <f t="shared" si="218"/>
        <v>#REF!</v>
      </c>
      <c r="Z620" s="1" t="e">
        <f t="shared" si="221"/>
        <v>#REF!</v>
      </c>
      <c r="AA620" t="e">
        <f t="shared" si="222"/>
        <v>#REF!</v>
      </c>
    </row>
    <row r="621" spans="24:27" ht="12.75">
      <c r="X621" s="3">
        <f t="shared" si="217"/>
        <v>619</v>
      </c>
      <c r="Y621" s="1" t="e">
        <f t="shared" si="218"/>
        <v>#REF!</v>
      </c>
      <c r="Z621" s="1" t="e">
        <f t="shared" si="221"/>
        <v>#REF!</v>
      </c>
      <c r="AA621" t="e">
        <f t="shared" si="222"/>
        <v>#REF!</v>
      </c>
    </row>
    <row r="622" spans="24:27" ht="12.75">
      <c r="X622" s="3">
        <f t="shared" si="217"/>
        <v>620</v>
      </c>
      <c r="Y622" s="1" t="e">
        <f t="shared" si="218"/>
        <v>#REF!</v>
      </c>
      <c r="Z622" s="1" t="e">
        <f t="shared" si="221"/>
        <v>#REF!</v>
      </c>
      <c r="AA622" t="e">
        <f t="shared" si="222"/>
        <v>#REF!</v>
      </c>
    </row>
    <row r="623" spans="24:27" ht="12.75">
      <c r="X623" s="3">
        <f t="shared" si="217"/>
        <v>621</v>
      </c>
      <c r="Y623" s="1" t="e">
        <f t="shared" si="218"/>
        <v>#REF!</v>
      </c>
      <c r="Z623" s="1" t="e">
        <f t="shared" si="221"/>
        <v>#REF!</v>
      </c>
      <c r="AA623" t="e">
        <f t="shared" si="222"/>
        <v>#REF!</v>
      </c>
    </row>
    <row r="624" spans="24:27" ht="12.75">
      <c r="X624" s="3">
        <f t="shared" si="217"/>
        <v>622</v>
      </c>
      <c r="Y624" s="1" t="e">
        <f t="shared" si="218"/>
        <v>#REF!</v>
      </c>
      <c r="Z624" s="1" t="e">
        <f t="shared" si="221"/>
        <v>#REF!</v>
      </c>
      <c r="AA624" t="e">
        <f t="shared" si="222"/>
        <v>#REF!</v>
      </c>
    </row>
    <row r="625" spans="24:27" ht="12.75">
      <c r="X625" s="3">
        <f t="shared" si="217"/>
        <v>623</v>
      </c>
      <c r="Y625" s="1" t="e">
        <f t="shared" si="218"/>
        <v>#REF!</v>
      </c>
      <c r="Z625" s="1" t="e">
        <f t="shared" si="221"/>
        <v>#REF!</v>
      </c>
      <c r="AA625" t="e">
        <f t="shared" si="222"/>
        <v>#REF!</v>
      </c>
    </row>
    <row r="626" spans="24:27" ht="12.75">
      <c r="X626" s="3">
        <f t="shared" si="217"/>
        <v>624</v>
      </c>
      <c r="Y626" s="1" t="e">
        <f t="shared" si="218"/>
        <v>#REF!</v>
      </c>
      <c r="Z626" s="1" t="e">
        <f t="shared" si="221"/>
        <v>#REF!</v>
      </c>
      <c r="AA626" t="e">
        <f t="shared" si="222"/>
        <v>#REF!</v>
      </c>
    </row>
    <row r="627" spans="24:27" ht="12.75">
      <c r="X627" s="3">
        <f t="shared" si="217"/>
        <v>625</v>
      </c>
      <c r="Y627" s="1" t="e">
        <f t="shared" si="218"/>
        <v>#REF!</v>
      </c>
      <c r="Z627" s="1" t="e">
        <f t="shared" si="221"/>
        <v>#REF!</v>
      </c>
      <c r="AA627" t="e">
        <f t="shared" si="222"/>
        <v>#REF!</v>
      </c>
    </row>
    <row r="628" spans="24:27" ht="12.75">
      <c r="X628" s="3">
        <f t="shared" si="217"/>
        <v>626</v>
      </c>
      <c r="Y628" s="1" t="e">
        <f t="shared" si="218"/>
        <v>#REF!</v>
      </c>
      <c r="Z628" s="1" t="e">
        <f t="shared" si="221"/>
        <v>#REF!</v>
      </c>
      <c r="AA628" t="e">
        <f t="shared" si="222"/>
        <v>#REF!</v>
      </c>
    </row>
    <row r="629" spans="24:27" ht="12.75">
      <c r="X629" s="3">
        <f t="shared" si="217"/>
        <v>627</v>
      </c>
      <c r="Y629" s="1" t="e">
        <f t="shared" si="218"/>
        <v>#REF!</v>
      </c>
      <c r="Z629" s="1" t="e">
        <f t="shared" si="221"/>
        <v>#REF!</v>
      </c>
      <c r="AA629" t="e">
        <f t="shared" si="222"/>
        <v>#REF!</v>
      </c>
    </row>
    <row r="630" spans="24:27" ht="12.75">
      <c r="X630" s="3">
        <f t="shared" si="217"/>
        <v>628</v>
      </c>
      <c r="Y630" s="1" t="e">
        <f t="shared" si="218"/>
        <v>#REF!</v>
      </c>
      <c r="Z630" s="1" t="e">
        <f t="shared" si="221"/>
        <v>#REF!</v>
      </c>
      <c r="AA630" t="e">
        <f t="shared" si="222"/>
        <v>#REF!</v>
      </c>
    </row>
    <row r="631" spans="24:27" ht="12.75">
      <c r="X631" s="3">
        <f t="shared" si="217"/>
        <v>629</v>
      </c>
      <c r="Y631" s="1" t="e">
        <f t="shared" si="218"/>
        <v>#REF!</v>
      </c>
      <c r="Z631" s="1" t="e">
        <f t="shared" si="221"/>
        <v>#REF!</v>
      </c>
      <c r="AA631" t="e">
        <f t="shared" si="222"/>
        <v>#REF!</v>
      </c>
    </row>
    <row r="632" spans="24:27" ht="12.75">
      <c r="X632" s="3">
        <f t="shared" si="217"/>
        <v>630</v>
      </c>
      <c r="Y632" s="1" t="e">
        <f t="shared" si="218"/>
        <v>#REF!</v>
      </c>
      <c r="Z632" s="1" t="e">
        <f t="shared" si="221"/>
        <v>#REF!</v>
      </c>
      <c r="AA632" t="e">
        <f t="shared" si="222"/>
        <v>#REF!</v>
      </c>
    </row>
    <row r="633" spans="24:27" ht="12.75">
      <c r="X633" s="3">
        <f t="shared" si="217"/>
        <v>631</v>
      </c>
      <c r="Y633" s="1" t="e">
        <f t="shared" si="218"/>
        <v>#REF!</v>
      </c>
      <c r="Z633" s="1" t="e">
        <f t="shared" si="221"/>
        <v>#REF!</v>
      </c>
      <c r="AA633" t="e">
        <f t="shared" si="222"/>
        <v>#REF!</v>
      </c>
    </row>
    <row r="634" spans="24:27" ht="12.75">
      <c r="X634" s="3">
        <f t="shared" si="217"/>
        <v>632</v>
      </c>
      <c r="Y634" s="1" t="e">
        <f t="shared" si="218"/>
        <v>#REF!</v>
      </c>
      <c r="Z634" s="1" t="e">
        <f t="shared" si="221"/>
        <v>#REF!</v>
      </c>
      <c r="AA634" t="e">
        <f t="shared" si="222"/>
        <v>#REF!</v>
      </c>
    </row>
    <row r="635" spans="24:27" ht="12.75">
      <c r="X635" s="3">
        <f t="shared" si="217"/>
        <v>633</v>
      </c>
      <c r="Y635" s="1" t="e">
        <f t="shared" si="218"/>
        <v>#REF!</v>
      </c>
      <c r="Z635" s="1" t="e">
        <f t="shared" si="221"/>
        <v>#REF!</v>
      </c>
      <c r="AA635" t="e">
        <f t="shared" si="222"/>
        <v>#REF!</v>
      </c>
    </row>
    <row r="636" spans="24:27" ht="12.75">
      <c r="X636" s="3">
        <f t="shared" si="217"/>
        <v>634</v>
      </c>
      <c r="Y636" s="1" t="e">
        <f t="shared" si="218"/>
        <v>#REF!</v>
      </c>
      <c r="Z636" s="1" t="e">
        <f t="shared" si="221"/>
        <v>#REF!</v>
      </c>
      <c r="AA636" t="e">
        <f t="shared" si="222"/>
        <v>#REF!</v>
      </c>
    </row>
    <row r="637" spans="24:27" ht="12.75">
      <c r="X637" s="3">
        <f t="shared" si="217"/>
        <v>635</v>
      </c>
      <c r="Y637" s="1" t="e">
        <f t="shared" si="218"/>
        <v>#REF!</v>
      </c>
      <c r="Z637" s="1" t="e">
        <f t="shared" si="221"/>
        <v>#REF!</v>
      </c>
      <c r="AA637" t="e">
        <f t="shared" si="222"/>
        <v>#REF!</v>
      </c>
    </row>
    <row r="638" spans="24:27" ht="12.75">
      <c r="X638" s="3">
        <f t="shared" si="217"/>
        <v>636</v>
      </c>
      <c r="Y638" s="1" t="e">
        <f t="shared" si="218"/>
        <v>#REF!</v>
      </c>
      <c r="Z638" s="1" t="e">
        <f t="shared" si="221"/>
        <v>#REF!</v>
      </c>
      <c r="AA638" t="e">
        <f t="shared" si="222"/>
        <v>#REF!</v>
      </c>
    </row>
    <row r="639" spans="24:27" ht="12.75">
      <c r="X639" s="3">
        <f t="shared" si="217"/>
        <v>637</v>
      </c>
      <c r="Y639" s="1" t="e">
        <f t="shared" si="218"/>
        <v>#REF!</v>
      </c>
      <c r="Z639" s="1" t="e">
        <f t="shared" si="221"/>
        <v>#REF!</v>
      </c>
      <c r="AA639" t="e">
        <f t="shared" si="222"/>
        <v>#REF!</v>
      </c>
    </row>
    <row r="640" spans="24:27" ht="12.75">
      <c r="X640" s="3">
        <f t="shared" si="217"/>
        <v>638</v>
      </c>
      <c r="Y640" s="1" t="e">
        <f t="shared" si="218"/>
        <v>#REF!</v>
      </c>
      <c r="Z640" s="1" t="e">
        <f t="shared" si="221"/>
        <v>#REF!</v>
      </c>
      <c r="AA640" t="e">
        <f t="shared" si="222"/>
        <v>#REF!</v>
      </c>
    </row>
    <row r="641" spans="24:27" ht="12.75">
      <c r="X641" s="3">
        <f t="shared" si="217"/>
        <v>639</v>
      </c>
      <c r="Y641" s="1" t="e">
        <f t="shared" si="218"/>
        <v>#REF!</v>
      </c>
      <c r="Z641" s="1" t="e">
        <f t="shared" si="221"/>
        <v>#REF!</v>
      </c>
      <c r="AA641" t="e">
        <f t="shared" si="222"/>
        <v>#REF!</v>
      </c>
    </row>
    <row r="642" spans="24:27" ht="12.75">
      <c r="X642" s="3">
        <f t="shared" si="217"/>
        <v>640</v>
      </c>
      <c r="Y642" s="1" t="e">
        <f t="shared" si="218"/>
        <v>#REF!</v>
      </c>
      <c r="Z642" s="1" t="e">
        <f t="shared" si="221"/>
        <v>#REF!</v>
      </c>
      <c r="AA642" t="e">
        <f t="shared" si="222"/>
        <v>#REF!</v>
      </c>
    </row>
    <row r="643" spans="24:27" ht="12.75">
      <c r="X643" s="3">
        <f t="shared" si="217"/>
        <v>641</v>
      </c>
      <c r="Y643" s="1" t="e">
        <f t="shared" si="218"/>
        <v>#REF!</v>
      </c>
      <c r="Z643" s="1" t="e">
        <f t="shared" si="221"/>
        <v>#REF!</v>
      </c>
      <c r="AA643" t="e">
        <f t="shared" si="222"/>
        <v>#REF!</v>
      </c>
    </row>
    <row r="644" spans="24:27" ht="12.75">
      <c r="X644" s="3">
        <f aca="true" t="shared" si="223" ref="X644:X707">X643+1</f>
        <v>642</v>
      </c>
      <c r="Y644" s="1" t="e">
        <f aca="true" t="shared" si="224" ref="Y644:Y707">Y643</f>
        <v>#REF!</v>
      </c>
      <c r="Z644" s="1" t="e">
        <f t="shared" si="221"/>
        <v>#REF!</v>
      </c>
      <c r="AA644" t="e">
        <f t="shared" si="222"/>
        <v>#REF!</v>
      </c>
    </row>
    <row r="645" spans="24:27" ht="12.75">
      <c r="X645" s="3">
        <f t="shared" si="223"/>
        <v>643</v>
      </c>
      <c r="Y645" s="1" t="e">
        <f t="shared" si="224"/>
        <v>#REF!</v>
      </c>
      <c r="Z645" s="1" t="e">
        <f t="shared" si="221"/>
        <v>#REF!</v>
      </c>
      <c r="AA645" t="e">
        <f t="shared" si="222"/>
        <v>#REF!</v>
      </c>
    </row>
    <row r="646" spans="24:27" ht="12.75">
      <c r="X646" s="3">
        <f t="shared" si="223"/>
        <v>644</v>
      </c>
      <c r="Y646" s="1" t="e">
        <f t="shared" si="224"/>
        <v>#REF!</v>
      </c>
      <c r="Z646" s="1" t="e">
        <f t="shared" si="221"/>
        <v>#REF!</v>
      </c>
      <c r="AA646" t="e">
        <f t="shared" si="222"/>
        <v>#REF!</v>
      </c>
    </row>
    <row r="647" spans="24:27" ht="12.75">
      <c r="X647" s="3">
        <f t="shared" si="223"/>
        <v>645</v>
      </c>
      <c r="Y647" s="1" t="e">
        <f t="shared" si="224"/>
        <v>#REF!</v>
      </c>
      <c r="Z647" s="1" t="e">
        <f t="shared" si="221"/>
        <v>#REF!</v>
      </c>
      <c r="AA647" t="e">
        <f t="shared" si="222"/>
        <v>#REF!</v>
      </c>
    </row>
    <row r="648" spans="24:27" ht="12.75">
      <c r="X648" s="3">
        <f t="shared" si="223"/>
        <v>646</v>
      </c>
      <c r="Y648" s="1" t="e">
        <f t="shared" si="224"/>
        <v>#REF!</v>
      </c>
      <c r="Z648" s="1" t="e">
        <f t="shared" si="221"/>
        <v>#REF!</v>
      </c>
      <c r="AA648" t="e">
        <f t="shared" si="222"/>
        <v>#REF!</v>
      </c>
    </row>
    <row r="649" spans="24:27" ht="12.75">
      <c r="X649" s="3">
        <f t="shared" si="223"/>
        <v>647</v>
      </c>
      <c r="Y649" s="1" t="e">
        <f t="shared" si="224"/>
        <v>#REF!</v>
      </c>
      <c r="Z649" s="1" t="e">
        <f t="shared" si="221"/>
        <v>#REF!</v>
      </c>
      <c r="AA649" t="e">
        <f t="shared" si="222"/>
        <v>#REF!</v>
      </c>
    </row>
    <row r="650" spans="24:27" ht="12.75">
      <c r="X650" s="3">
        <f t="shared" si="223"/>
        <v>648</v>
      </c>
      <c r="Y650" s="1" t="e">
        <f t="shared" si="224"/>
        <v>#REF!</v>
      </c>
      <c r="Z650" s="1" t="e">
        <f t="shared" si="221"/>
        <v>#REF!</v>
      </c>
      <c r="AA650" t="e">
        <f t="shared" si="222"/>
        <v>#REF!</v>
      </c>
    </row>
    <row r="651" spans="24:27" ht="12.75">
      <c r="X651" s="3">
        <f t="shared" si="223"/>
        <v>649</v>
      </c>
      <c r="Y651" s="1" t="e">
        <f t="shared" si="224"/>
        <v>#REF!</v>
      </c>
      <c r="Z651" s="1" t="e">
        <f t="shared" si="221"/>
        <v>#REF!</v>
      </c>
      <c r="AA651" t="e">
        <f t="shared" si="222"/>
        <v>#REF!</v>
      </c>
    </row>
    <row r="652" spans="24:27" ht="12.75">
      <c r="X652" s="3">
        <f t="shared" si="223"/>
        <v>650</v>
      </c>
      <c r="Y652" s="1" t="e">
        <f t="shared" si="224"/>
        <v>#REF!</v>
      </c>
      <c r="Z652" s="1" t="e">
        <f t="shared" si="221"/>
        <v>#REF!</v>
      </c>
      <c r="AA652" t="e">
        <f t="shared" si="222"/>
        <v>#REF!</v>
      </c>
    </row>
    <row r="653" spans="24:27" ht="12.75">
      <c r="X653" s="3">
        <f t="shared" si="223"/>
        <v>651</v>
      </c>
      <c r="Y653" s="1" t="e">
        <f t="shared" si="224"/>
        <v>#REF!</v>
      </c>
      <c r="Z653" s="1" t="e">
        <f t="shared" si="221"/>
        <v>#REF!</v>
      </c>
      <c r="AA653" t="e">
        <f t="shared" si="222"/>
        <v>#REF!</v>
      </c>
    </row>
    <row r="654" spans="24:27" ht="12.75">
      <c r="X654" s="3">
        <f t="shared" si="223"/>
        <v>652</v>
      </c>
      <c r="Y654" s="1" t="e">
        <f t="shared" si="224"/>
        <v>#REF!</v>
      </c>
      <c r="Z654" s="1" t="e">
        <f t="shared" si="221"/>
        <v>#REF!</v>
      </c>
      <c r="AA654" t="e">
        <f t="shared" si="222"/>
        <v>#REF!</v>
      </c>
    </row>
    <row r="655" spans="24:27" ht="12.75">
      <c r="X655" s="3">
        <f t="shared" si="223"/>
        <v>653</v>
      </c>
      <c r="Y655" s="1" t="e">
        <f t="shared" si="224"/>
        <v>#REF!</v>
      </c>
      <c r="Z655" s="1" t="e">
        <f t="shared" si="221"/>
        <v>#REF!</v>
      </c>
      <c r="AA655" t="e">
        <f t="shared" si="222"/>
        <v>#REF!</v>
      </c>
    </row>
    <row r="656" spans="24:27" ht="12.75">
      <c r="X656" s="3">
        <f t="shared" si="223"/>
        <v>654</v>
      </c>
      <c r="Y656" s="1" t="e">
        <f t="shared" si="224"/>
        <v>#REF!</v>
      </c>
      <c r="Z656" s="1" t="e">
        <f t="shared" si="221"/>
        <v>#REF!</v>
      </c>
      <c r="AA656" t="e">
        <f t="shared" si="222"/>
        <v>#REF!</v>
      </c>
    </row>
    <row r="657" spans="24:27" ht="12.75">
      <c r="X657" s="3">
        <f t="shared" si="223"/>
        <v>655</v>
      </c>
      <c r="Y657" s="1" t="e">
        <f t="shared" si="224"/>
        <v>#REF!</v>
      </c>
      <c r="Z657" s="1" t="e">
        <f t="shared" si="221"/>
        <v>#REF!</v>
      </c>
      <c r="AA657" t="e">
        <f t="shared" si="222"/>
        <v>#REF!</v>
      </c>
    </row>
    <row r="658" spans="24:27" ht="12.75">
      <c r="X658" s="3">
        <f t="shared" si="223"/>
        <v>656</v>
      </c>
      <c r="Y658" s="1" t="e">
        <f t="shared" si="224"/>
        <v>#REF!</v>
      </c>
      <c r="Z658" s="1" t="e">
        <f t="shared" si="221"/>
        <v>#REF!</v>
      </c>
      <c r="AA658" t="e">
        <f t="shared" si="222"/>
        <v>#REF!</v>
      </c>
    </row>
    <row r="659" spans="24:27" ht="12.75">
      <c r="X659" s="3">
        <f t="shared" si="223"/>
        <v>657</v>
      </c>
      <c r="Y659" s="1" t="e">
        <f t="shared" si="224"/>
        <v>#REF!</v>
      </c>
      <c r="Z659" s="1" t="e">
        <f t="shared" si="221"/>
        <v>#REF!</v>
      </c>
      <c r="AA659" t="e">
        <f t="shared" si="222"/>
        <v>#REF!</v>
      </c>
    </row>
    <row r="660" spans="24:27" ht="12.75">
      <c r="X660" s="3">
        <f t="shared" si="223"/>
        <v>658</v>
      </c>
      <c r="Y660" s="1" t="e">
        <f t="shared" si="224"/>
        <v>#REF!</v>
      </c>
      <c r="Z660" s="1" t="e">
        <f t="shared" si="221"/>
        <v>#REF!</v>
      </c>
      <c r="AA660" t="e">
        <f t="shared" si="222"/>
        <v>#REF!</v>
      </c>
    </row>
    <row r="661" spans="24:27" ht="12.75">
      <c r="X661" s="3">
        <f t="shared" si="223"/>
        <v>659</v>
      </c>
      <c r="Y661" s="1" t="e">
        <f t="shared" si="224"/>
        <v>#REF!</v>
      </c>
      <c r="Z661" s="1" t="e">
        <f t="shared" si="221"/>
        <v>#REF!</v>
      </c>
      <c r="AA661" t="e">
        <f t="shared" si="222"/>
        <v>#REF!</v>
      </c>
    </row>
    <row r="662" spans="24:27" ht="12.75">
      <c r="X662" s="3">
        <f t="shared" si="223"/>
        <v>660</v>
      </c>
      <c r="Y662" s="1" t="e">
        <f t="shared" si="224"/>
        <v>#REF!</v>
      </c>
      <c r="Z662" s="1" t="e">
        <f t="shared" si="221"/>
        <v>#REF!</v>
      </c>
      <c r="AA662" t="e">
        <f t="shared" si="222"/>
        <v>#REF!</v>
      </c>
    </row>
    <row r="663" spans="24:27" ht="12.75">
      <c r="X663" s="3">
        <f t="shared" si="223"/>
        <v>661</v>
      </c>
      <c r="Y663" s="1" t="e">
        <f t="shared" si="224"/>
        <v>#REF!</v>
      </c>
      <c r="Z663" s="1" t="e">
        <f t="shared" si="221"/>
        <v>#REF!</v>
      </c>
      <c r="AA663" t="e">
        <f t="shared" si="222"/>
        <v>#REF!</v>
      </c>
    </row>
    <row r="664" spans="24:27" ht="12.75">
      <c r="X664" s="3">
        <f t="shared" si="223"/>
        <v>662</v>
      </c>
      <c r="Y664" s="1" t="e">
        <f t="shared" si="224"/>
        <v>#REF!</v>
      </c>
      <c r="Z664" s="1" t="e">
        <f t="shared" si="221"/>
        <v>#REF!</v>
      </c>
      <c r="AA664" t="e">
        <f t="shared" si="222"/>
        <v>#REF!</v>
      </c>
    </row>
    <row r="665" spans="24:27" ht="12.75">
      <c r="X665" s="3">
        <f t="shared" si="223"/>
        <v>663</v>
      </c>
      <c r="Y665" s="1" t="e">
        <f t="shared" si="224"/>
        <v>#REF!</v>
      </c>
      <c r="Z665" s="1" t="e">
        <f t="shared" si="221"/>
        <v>#REF!</v>
      </c>
      <c r="AA665" t="e">
        <f t="shared" si="222"/>
        <v>#REF!</v>
      </c>
    </row>
    <row r="666" spans="24:27" ht="12.75">
      <c r="X666" s="3">
        <f t="shared" si="223"/>
        <v>664</v>
      </c>
      <c r="Y666" s="1" t="e">
        <f t="shared" si="224"/>
        <v>#REF!</v>
      </c>
      <c r="Z666" s="1" t="e">
        <f t="shared" si="221"/>
        <v>#REF!</v>
      </c>
      <c r="AA666" t="e">
        <f t="shared" si="222"/>
        <v>#REF!</v>
      </c>
    </row>
    <row r="667" spans="24:27" ht="12.75">
      <c r="X667" s="3">
        <f t="shared" si="223"/>
        <v>665</v>
      </c>
      <c r="Y667" s="1" t="e">
        <f t="shared" si="224"/>
        <v>#REF!</v>
      </c>
      <c r="Z667" s="1" t="e">
        <f aca="true" t="shared" si="225" ref="Z667:Z730">ROUND(Y$2*AA667,2)</f>
        <v>#REF!</v>
      </c>
      <c r="AA667" t="e">
        <f aca="true" t="shared" si="226" ref="AA667:AA730">IF(X$1="","",(1-(1+Y$2)^(X667-X$1))/(1-(1+Y$2)^(-X$1))*Z$1)</f>
        <v>#REF!</v>
      </c>
    </row>
    <row r="668" spans="24:27" ht="12.75">
      <c r="X668" s="3">
        <f t="shared" si="223"/>
        <v>666</v>
      </c>
      <c r="Y668" s="1" t="e">
        <f t="shared" si="224"/>
        <v>#REF!</v>
      </c>
      <c r="Z668" s="1" t="e">
        <f t="shared" si="225"/>
        <v>#REF!</v>
      </c>
      <c r="AA668" t="e">
        <f t="shared" si="226"/>
        <v>#REF!</v>
      </c>
    </row>
    <row r="669" spans="24:27" ht="12.75">
      <c r="X669" s="3">
        <f t="shared" si="223"/>
        <v>667</v>
      </c>
      <c r="Y669" s="1" t="e">
        <f t="shared" si="224"/>
        <v>#REF!</v>
      </c>
      <c r="Z669" s="1" t="e">
        <f t="shared" si="225"/>
        <v>#REF!</v>
      </c>
      <c r="AA669" t="e">
        <f t="shared" si="226"/>
        <v>#REF!</v>
      </c>
    </row>
    <row r="670" spans="24:27" ht="12.75">
      <c r="X670" s="3">
        <f t="shared" si="223"/>
        <v>668</v>
      </c>
      <c r="Y670" s="1" t="e">
        <f t="shared" si="224"/>
        <v>#REF!</v>
      </c>
      <c r="Z670" s="1" t="e">
        <f t="shared" si="225"/>
        <v>#REF!</v>
      </c>
      <c r="AA670" t="e">
        <f t="shared" si="226"/>
        <v>#REF!</v>
      </c>
    </row>
    <row r="671" spans="24:27" ht="12.75">
      <c r="X671" s="3">
        <f t="shared" si="223"/>
        <v>669</v>
      </c>
      <c r="Y671" s="1" t="e">
        <f t="shared" si="224"/>
        <v>#REF!</v>
      </c>
      <c r="Z671" s="1" t="e">
        <f t="shared" si="225"/>
        <v>#REF!</v>
      </c>
      <c r="AA671" t="e">
        <f t="shared" si="226"/>
        <v>#REF!</v>
      </c>
    </row>
    <row r="672" spans="24:27" ht="12.75">
      <c r="X672" s="3">
        <f t="shared" si="223"/>
        <v>670</v>
      </c>
      <c r="Y672" s="1" t="e">
        <f t="shared" si="224"/>
        <v>#REF!</v>
      </c>
      <c r="Z672" s="1" t="e">
        <f t="shared" si="225"/>
        <v>#REF!</v>
      </c>
      <c r="AA672" t="e">
        <f t="shared" si="226"/>
        <v>#REF!</v>
      </c>
    </row>
    <row r="673" spans="24:27" ht="12.75">
      <c r="X673" s="3">
        <f t="shared" si="223"/>
        <v>671</v>
      </c>
      <c r="Y673" s="1" t="e">
        <f t="shared" si="224"/>
        <v>#REF!</v>
      </c>
      <c r="Z673" s="1" t="e">
        <f t="shared" si="225"/>
        <v>#REF!</v>
      </c>
      <c r="AA673" t="e">
        <f t="shared" si="226"/>
        <v>#REF!</v>
      </c>
    </row>
    <row r="674" spans="24:27" ht="12.75">
      <c r="X674" s="3">
        <f t="shared" si="223"/>
        <v>672</v>
      </c>
      <c r="Y674" s="1" t="e">
        <f t="shared" si="224"/>
        <v>#REF!</v>
      </c>
      <c r="Z674" s="1" t="e">
        <f t="shared" si="225"/>
        <v>#REF!</v>
      </c>
      <c r="AA674" t="e">
        <f t="shared" si="226"/>
        <v>#REF!</v>
      </c>
    </row>
    <row r="675" spans="24:27" ht="12.75">
      <c r="X675" s="3">
        <f t="shared" si="223"/>
        <v>673</v>
      </c>
      <c r="Y675" s="1" t="e">
        <f t="shared" si="224"/>
        <v>#REF!</v>
      </c>
      <c r="Z675" s="1" t="e">
        <f t="shared" si="225"/>
        <v>#REF!</v>
      </c>
      <c r="AA675" t="e">
        <f t="shared" si="226"/>
        <v>#REF!</v>
      </c>
    </row>
    <row r="676" spans="24:27" ht="12.75">
      <c r="X676" s="3">
        <f t="shared" si="223"/>
        <v>674</v>
      </c>
      <c r="Y676" s="1" t="e">
        <f t="shared" si="224"/>
        <v>#REF!</v>
      </c>
      <c r="Z676" s="1" t="e">
        <f t="shared" si="225"/>
        <v>#REF!</v>
      </c>
      <c r="AA676" t="e">
        <f t="shared" si="226"/>
        <v>#REF!</v>
      </c>
    </row>
    <row r="677" spans="24:27" ht="12.75">
      <c r="X677" s="3">
        <f t="shared" si="223"/>
        <v>675</v>
      </c>
      <c r="Y677" s="1" t="e">
        <f t="shared" si="224"/>
        <v>#REF!</v>
      </c>
      <c r="Z677" s="1" t="e">
        <f t="shared" si="225"/>
        <v>#REF!</v>
      </c>
      <c r="AA677" t="e">
        <f t="shared" si="226"/>
        <v>#REF!</v>
      </c>
    </row>
    <row r="678" spans="24:27" ht="12.75">
      <c r="X678" s="3">
        <f t="shared" si="223"/>
        <v>676</v>
      </c>
      <c r="Y678" s="1" t="e">
        <f t="shared" si="224"/>
        <v>#REF!</v>
      </c>
      <c r="Z678" s="1" t="e">
        <f t="shared" si="225"/>
        <v>#REF!</v>
      </c>
      <c r="AA678" t="e">
        <f t="shared" si="226"/>
        <v>#REF!</v>
      </c>
    </row>
    <row r="679" spans="24:27" ht="12.75">
      <c r="X679" s="3">
        <f t="shared" si="223"/>
        <v>677</v>
      </c>
      <c r="Y679" s="1" t="e">
        <f t="shared" si="224"/>
        <v>#REF!</v>
      </c>
      <c r="Z679" s="1" t="e">
        <f t="shared" si="225"/>
        <v>#REF!</v>
      </c>
      <c r="AA679" t="e">
        <f t="shared" si="226"/>
        <v>#REF!</v>
      </c>
    </row>
    <row r="680" spans="24:27" ht="12.75">
      <c r="X680" s="3">
        <f t="shared" si="223"/>
        <v>678</v>
      </c>
      <c r="Y680" s="1" t="e">
        <f t="shared" si="224"/>
        <v>#REF!</v>
      </c>
      <c r="Z680" s="1" t="e">
        <f t="shared" si="225"/>
        <v>#REF!</v>
      </c>
      <c r="AA680" t="e">
        <f t="shared" si="226"/>
        <v>#REF!</v>
      </c>
    </row>
    <row r="681" spans="24:27" ht="12.75">
      <c r="X681" s="3">
        <f t="shared" si="223"/>
        <v>679</v>
      </c>
      <c r="Y681" s="1" t="e">
        <f t="shared" si="224"/>
        <v>#REF!</v>
      </c>
      <c r="Z681" s="1" t="e">
        <f t="shared" si="225"/>
        <v>#REF!</v>
      </c>
      <c r="AA681" t="e">
        <f t="shared" si="226"/>
        <v>#REF!</v>
      </c>
    </row>
    <row r="682" spans="24:27" ht="12.75">
      <c r="X682" s="3">
        <f t="shared" si="223"/>
        <v>680</v>
      </c>
      <c r="Y682" s="1" t="e">
        <f t="shared" si="224"/>
        <v>#REF!</v>
      </c>
      <c r="Z682" s="1" t="e">
        <f t="shared" si="225"/>
        <v>#REF!</v>
      </c>
      <c r="AA682" t="e">
        <f t="shared" si="226"/>
        <v>#REF!</v>
      </c>
    </row>
    <row r="683" spans="24:27" ht="12.75">
      <c r="X683" s="3">
        <f t="shared" si="223"/>
        <v>681</v>
      </c>
      <c r="Y683" s="1" t="e">
        <f t="shared" si="224"/>
        <v>#REF!</v>
      </c>
      <c r="Z683" s="1" t="e">
        <f t="shared" si="225"/>
        <v>#REF!</v>
      </c>
      <c r="AA683" t="e">
        <f t="shared" si="226"/>
        <v>#REF!</v>
      </c>
    </row>
    <row r="684" spans="24:27" ht="12.75">
      <c r="X684" s="3">
        <f t="shared" si="223"/>
        <v>682</v>
      </c>
      <c r="Y684" s="1" t="e">
        <f t="shared" si="224"/>
        <v>#REF!</v>
      </c>
      <c r="Z684" s="1" t="e">
        <f t="shared" si="225"/>
        <v>#REF!</v>
      </c>
      <c r="AA684" t="e">
        <f t="shared" si="226"/>
        <v>#REF!</v>
      </c>
    </row>
    <row r="685" spans="24:27" ht="12.75">
      <c r="X685" s="3">
        <f t="shared" si="223"/>
        <v>683</v>
      </c>
      <c r="Y685" s="1" t="e">
        <f t="shared" si="224"/>
        <v>#REF!</v>
      </c>
      <c r="Z685" s="1" t="e">
        <f t="shared" si="225"/>
        <v>#REF!</v>
      </c>
      <c r="AA685" t="e">
        <f t="shared" si="226"/>
        <v>#REF!</v>
      </c>
    </row>
    <row r="686" spans="24:27" ht="12.75">
      <c r="X686" s="3">
        <f t="shared" si="223"/>
        <v>684</v>
      </c>
      <c r="Y686" s="1" t="e">
        <f t="shared" si="224"/>
        <v>#REF!</v>
      </c>
      <c r="Z686" s="1" t="e">
        <f t="shared" si="225"/>
        <v>#REF!</v>
      </c>
      <c r="AA686" t="e">
        <f t="shared" si="226"/>
        <v>#REF!</v>
      </c>
    </row>
    <row r="687" spans="24:27" ht="12.75">
      <c r="X687" s="3">
        <f t="shared" si="223"/>
        <v>685</v>
      </c>
      <c r="Y687" s="1" t="e">
        <f t="shared" si="224"/>
        <v>#REF!</v>
      </c>
      <c r="Z687" s="1" t="e">
        <f t="shared" si="225"/>
        <v>#REF!</v>
      </c>
      <c r="AA687" t="e">
        <f t="shared" si="226"/>
        <v>#REF!</v>
      </c>
    </row>
    <row r="688" spans="24:27" ht="12.75">
      <c r="X688" s="3">
        <f t="shared" si="223"/>
        <v>686</v>
      </c>
      <c r="Y688" s="1" t="e">
        <f t="shared" si="224"/>
        <v>#REF!</v>
      </c>
      <c r="Z688" s="1" t="e">
        <f t="shared" si="225"/>
        <v>#REF!</v>
      </c>
      <c r="AA688" t="e">
        <f t="shared" si="226"/>
        <v>#REF!</v>
      </c>
    </row>
    <row r="689" spans="24:27" ht="12.75">
      <c r="X689" s="3">
        <f t="shared" si="223"/>
        <v>687</v>
      </c>
      <c r="Y689" s="1" t="e">
        <f t="shared" si="224"/>
        <v>#REF!</v>
      </c>
      <c r="Z689" s="1" t="e">
        <f t="shared" si="225"/>
        <v>#REF!</v>
      </c>
      <c r="AA689" t="e">
        <f t="shared" si="226"/>
        <v>#REF!</v>
      </c>
    </row>
    <row r="690" spans="24:27" ht="12.75">
      <c r="X690" s="3">
        <f t="shared" si="223"/>
        <v>688</v>
      </c>
      <c r="Y690" s="1" t="e">
        <f t="shared" si="224"/>
        <v>#REF!</v>
      </c>
      <c r="Z690" s="1" t="e">
        <f t="shared" si="225"/>
        <v>#REF!</v>
      </c>
      <c r="AA690" t="e">
        <f t="shared" si="226"/>
        <v>#REF!</v>
      </c>
    </row>
    <row r="691" spans="24:27" ht="12.75">
      <c r="X691" s="3">
        <f t="shared" si="223"/>
        <v>689</v>
      </c>
      <c r="Y691" s="1" t="e">
        <f t="shared" si="224"/>
        <v>#REF!</v>
      </c>
      <c r="Z691" s="1" t="e">
        <f t="shared" si="225"/>
        <v>#REF!</v>
      </c>
      <c r="AA691" t="e">
        <f t="shared" si="226"/>
        <v>#REF!</v>
      </c>
    </row>
    <row r="692" spans="24:27" ht="12.75">
      <c r="X692" s="3">
        <f t="shared" si="223"/>
        <v>690</v>
      </c>
      <c r="Y692" s="1" t="e">
        <f t="shared" si="224"/>
        <v>#REF!</v>
      </c>
      <c r="Z692" s="1" t="e">
        <f t="shared" si="225"/>
        <v>#REF!</v>
      </c>
      <c r="AA692" t="e">
        <f t="shared" si="226"/>
        <v>#REF!</v>
      </c>
    </row>
    <row r="693" spans="24:27" ht="12.75">
      <c r="X693" s="3">
        <f t="shared" si="223"/>
        <v>691</v>
      </c>
      <c r="Y693" s="1" t="e">
        <f t="shared" si="224"/>
        <v>#REF!</v>
      </c>
      <c r="Z693" s="1" t="e">
        <f t="shared" si="225"/>
        <v>#REF!</v>
      </c>
      <c r="AA693" t="e">
        <f t="shared" si="226"/>
        <v>#REF!</v>
      </c>
    </row>
    <row r="694" spans="24:27" ht="12.75">
      <c r="X694" s="3">
        <f t="shared" si="223"/>
        <v>692</v>
      </c>
      <c r="Y694" s="1" t="e">
        <f t="shared" si="224"/>
        <v>#REF!</v>
      </c>
      <c r="Z694" s="1" t="e">
        <f t="shared" si="225"/>
        <v>#REF!</v>
      </c>
      <c r="AA694" t="e">
        <f t="shared" si="226"/>
        <v>#REF!</v>
      </c>
    </row>
    <row r="695" spans="24:27" ht="12.75">
      <c r="X695" s="3">
        <f t="shared" si="223"/>
        <v>693</v>
      </c>
      <c r="Y695" s="1" t="e">
        <f t="shared" si="224"/>
        <v>#REF!</v>
      </c>
      <c r="Z695" s="1" t="e">
        <f t="shared" si="225"/>
        <v>#REF!</v>
      </c>
      <c r="AA695" t="e">
        <f t="shared" si="226"/>
        <v>#REF!</v>
      </c>
    </row>
    <row r="696" spans="24:27" ht="12.75">
      <c r="X696" s="3">
        <f t="shared" si="223"/>
        <v>694</v>
      </c>
      <c r="Y696" s="1" t="e">
        <f t="shared" si="224"/>
        <v>#REF!</v>
      </c>
      <c r="Z696" s="1" t="e">
        <f t="shared" si="225"/>
        <v>#REF!</v>
      </c>
      <c r="AA696" t="e">
        <f t="shared" si="226"/>
        <v>#REF!</v>
      </c>
    </row>
    <row r="697" spans="24:27" ht="12.75">
      <c r="X697" s="3">
        <f t="shared" si="223"/>
        <v>695</v>
      </c>
      <c r="Y697" s="1" t="e">
        <f t="shared" si="224"/>
        <v>#REF!</v>
      </c>
      <c r="Z697" s="1" t="e">
        <f t="shared" si="225"/>
        <v>#REF!</v>
      </c>
      <c r="AA697" t="e">
        <f t="shared" si="226"/>
        <v>#REF!</v>
      </c>
    </row>
    <row r="698" spans="24:27" ht="12.75">
      <c r="X698" s="3">
        <f t="shared" si="223"/>
        <v>696</v>
      </c>
      <c r="Y698" s="1" t="e">
        <f t="shared" si="224"/>
        <v>#REF!</v>
      </c>
      <c r="Z698" s="1" t="e">
        <f t="shared" si="225"/>
        <v>#REF!</v>
      </c>
      <c r="AA698" t="e">
        <f t="shared" si="226"/>
        <v>#REF!</v>
      </c>
    </row>
    <row r="699" spans="24:27" ht="12.75">
      <c r="X699" s="3">
        <f t="shared" si="223"/>
        <v>697</v>
      </c>
      <c r="Y699" s="1" t="e">
        <f t="shared" si="224"/>
        <v>#REF!</v>
      </c>
      <c r="Z699" s="1" t="e">
        <f t="shared" si="225"/>
        <v>#REF!</v>
      </c>
      <c r="AA699" t="e">
        <f t="shared" si="226"/>
        <v>#REF!</v>
      </c>
    </row>
    <row r="700" spans="24:27" ht="12.75">
      <c r="X700" s="3">
        <f t="shared" si="223"/>
        <v>698</v>
      </c>
      <c r="Y700" s="1" t="e">
        <f t="shared" si="224"/>
        <v>#REF!</v>
      </c>
      <c r="Z700" s="1" t="e">
        <f t="shared" si="225"/>
        <v>#REF!</v>
      </c>
      <c r="AA700" t="e">
        <f t="shared" si="226"/>
        <v>#REF!</v>
      </c>
    </row>
    <row r="701" spans="24:27" ht="12.75">
      <c r="X701" s="3">
        <f t="shared" si="223"/>
        <v>699</v>
      </c>
      <c r="Y701" s="1" t="e">
        <f t="shared" si="224"/>
        <v>#REF!</v>
      </c>
      <c r="Z701" s="1" t="e">
        <f t="shared" si="225"/>
        <v>#REF!</v>
      </c>
      <c r="AA701" t="e">
        <f t="shared" si="226"/>
        <v>#REF!</v>
      </c>
    </row>
    <row r="702" spans="24:27" ht="12.75">
      <c r="X702" s="3">
        <f t="shared" si="223"/>
        <v>700</v>
      </c>
      <c r="Y702" s="1" t="e">
        <f t="shared" si="224"/>
        <v>#REF!</v>
      </c>
      <c r="Z702" s="1" t="e">
        <f t="shared" si="225"/>
        <v>#REF!</v>
      </c>
      <c r="AA702" t="e">
        <f t="shared" si="226"/>
        <v>#REF!</v>
      </c>
    </row>
    <row r="703" spans="24:27" ht="12.75">
      <c r="X703" s="3">
        <f t="shared" si="223"/>
        <v>701</v>
      </c>
      <c r="Y703" s="1" t="e">
        <f t="shared" si="224"/>
        <v>#REF!</v>
      </c>
      <c r="Z703" s="1" t="e">
        <f t="shared" si="225"/>
        <v>#REF!</v>
      </c>
      <c r="AA703" t="e">
        <f t="shared" si="226"/>
        <v>#REF!</v>
      </c>
    </row>
    <row r="704" spans="24:27" ht="12.75">
      <c r="X704" s="3">
        <f t="shared" si="223"/>
        <v>702</v>
      </c>
      <c r="Y704" s="1" t="e">
        <f t="shared" si="224"/>
        <v>#REF!</v>
      </c>
      <c r="Z704" s="1" t="e">
        <f t="shared" si="225"/>
        <v>#REF!</v>
      </c>
      <c r="AA704" t="e">
        <f t="shared" si="226"/>
        <v>#REF!</v>
      </c>
    </row>
    <row r="705" spans="24:27" ht="12.75">
      <c r="X705" s="3">
        <f t="shared" si="223"/>
        <v>703</v>
      </c>
      <c r="Y705" s="1" t="e">
        <f t="shared" si="224"/>
        <v>#REF!</v>
      </c>
      <c r="Z705" s="1" t="e">
        <f t="shared" si="225"/>
        <v>#REF!</v>
      </c>
      <c r="AA705" t="e">
        <f t="shared" si="226"/>
        <v>#REF!</v>
      </c>
    </row>
    <row r="706" spans="24:27" ht="12.75">
      <c r="X706" s="3">
        <f t="shared" si="223"/>
        <v>704</v>
      </c>
      <c r="Y706" s="1" t="e">
        <f t="shared" si="224"/>
        <v>#REF!</v>
      </c>
      <c r="Z706" s="1" t="e">
        <f t="shared" si="225"/>
        <v>#REF!</v>
      </c>
      <c r="AA706" t="e">
        <f t="shared" si="226"/>
        <v>#REF!</v>
      </c>
    </row>
    <row r="707" spans="24:27" ht="12.75">
      <c r="X707" s="3">
        <f t="shared" si="223"/>
        <v>705</v>
      </c>
      <c r="Y707" s="1" t="e">
        <f t="shared" si="224"/>
        <v>#REF!</v>
      </c>
      <c r="Z707" s="1" t="e">
        <f t="shared" si="225"/>
        <v>#REF!</v>
      </c>
      <c r="AA707" t="e">
        <f t="shared" si="226"/>
        <v>#REF!</v>
      </c>
    </row>
    <row r="708" spans="24:27" ht="12.75">
      <c r="X708" s="3">
        <f aca="true" t="shared" si="227" ref="X708:X771">X707+1</f>
        <v>706</v>
      </c>
      <c r="Y708" s="1" t="e">
        <f aca="true" t="shared" si="228" ref="Y708:Y771">Y707</f>
        <v>#REF!</v>
      </c>
      <c r="Z708" s="1" t="e">
        <f t="shared" si="225"/>
        <v>#REF!</v>
      </c>
      <c r="AA708" t="e">
        <f t="shared" si="226"/>
        <v>#REF!</v>
      </c>
    </row>
    <row r="709" spans="24:27" ht="12.75">
      <c r="X709" s="3">
        <f t="shared" si="227"/>
        <v>707</v>
      </c>
      <c r="Y709" s="1" t="e">
        <f t="shared" si="228"/>
        <v>#REF!</v>
      </c>
      <c r="Z709" s="1" t="e">
        <f t="shared" si="225"/>
        <v>#REF!</v>
      </c>
      <c r="AA709" t="e">
        <f t="shared" si="226"/>
        <v>#REF!</v>
      </c>
    </row>
    <row r="710" spans="24:27" ht="12.75">
      <c r="X710" s="3">
        <f t="shared" si="227"/>
        <v>708</v>
      </c>
      <c r="Y710" s="1" t="e">
        <f t="shared" si="228"/>
        <v>#REF!</v>
      </c>
      <c r="Z710" s="1" t="e">
        <f t="shared" si="225"/>
        <v>#REF!</v>
      </c>
      <c r="AA710" t="e">
        <f t="shared" si="226"/>
        <v>#REF!</v>
      </c>
    </row>
    <row r="711" spans="24:27" ht="12.75">
      <c r="X711" s="3">
        <f t="shared" si="227"/>
        <v>709</v>
      </c>
      <c r="Y711" s="1" t="e">
        <f t="shared" si="228"/>
        <v>#REF!</v>
      </c>
      <c r="Z711" s="1" t="e">
        <f t="shared" si="225"/>
        <v>#REF!</v>
      </c>
      <c r="AA711" t="e">
        <f t="shared" si="226"/>
        <v>#REF!</v>
      </c>
    </row>
    <row r="712" spans="24:27" ht="12.75">
      <c r="X712" s="3">
        <f t="shared" si="227"/>
        <v>710</v>
      </c>
      <c r="Y712" s="1" t="e">
        <f t="shared" si="228"/>
        <v>#REF!</v>
      </c>
      <c r="Z712" s="1" t="e">
        <f t="shared" si="225"/>
        <v>#REF!</v>
      </c>
      <c r="AA712" t="e">
        <f t="shared" si="226"/>
        <v>#REF!</v>
      </c>
    </row>
    <row r="713" spans="24:27" ht="12.75">
      <c r="X713" s="3">
        <f t="shared" si="227"/>
        <v>711</v>
      </c>
      <c r="Y713" s="1" t="e">
        <f t="shared" si="228"/>
        <v>#REF!</v>
      </c>
      <c r="Z713" s="1" t="e">
        <f t="shared" si="225"/>
        <v>#REF!</v>
      </c>
      <c r="AA713" t="e">
        <f t="shared" si="226"/>
        <v>#REF!</v>
      </c>
    </row>
    <row r="714" spans="24:27" ht="12.75">
      <c r="X714" s="3">
        <f t="shared" si="227"/>
        <v>712</v>
      </c>
      <c r="Y714" s="1" t="e">
        <f t="shared" si="228"/>
        <v>#REF!</v>
      </c>
      <c r="Z714" s="1" t="e">
        <f t="shared" si="225"/>
        <v>#REF!</v>
      </c>
      <c r="AA714" t="e">
        <f t="shared" si="226"/>
        <v>#REF!</v>
      </c>
    </row>
    <row r="715" spans="24:27" ht="12.75">
      <c r="X715" s="3">
        <f t="shared" si="227"/>
        <v>713</v>
      </c>
      <c r="Y715" s="1" t="e">
        <f t="shared" si="228"/>
        <v>#REF!</v>
      </c>
      <c r="Z715" s="1" t="e">
        <f t="shared" si="225"/>
        <v>#REF!</v>
      </c>
      <c r="AA715" t="e">
        <f t="shared" si="226"/>
        <v>#REF!</v>
      </c>
    </row>
    <row r="716" spans="24:27" ht="12.75">
      <c r="X716" s="3">
        <f t="shared" si="227"/>
        <v>714</v>
      </c>
      <c r="Y716" s="1" t="e">
        <f t="shared" si="228"/>
        <v>#REF!</v>
      </c>
      <c r="Z716" s="1" t="e">
        <f t="shared" si="225"/>
        <v>#REF!</v>
      </c>
      <c r="AA716" t="e">
        <f t="shared" si="226"/>
        <v>#REF!</v>
      </c>
    </row>
    <row r="717" spans="24:27" ht="12.75">
      <c r="X717" s="3">
        <f t="shared" si="227"/>
        <v>715</v>
      </c>
      <c r="Y717" s="1" t="e">
        <f t="shared" si="228"/>
        <v>#REF!</v>
      </c>
      <c r="Z717" s="1" t="e">
        <f t="shared" si="225"/>
        <v>#REF!</v>
      </c>
      <c r="AA717" t="e">
        <f t="shared" si="226"/>
        <v>#REF!</v>
      </c>
    </row>
    <row r="718" spans="24:27" ht="12.75">
      <c r="X718" s="3">
        <f t="shared" si="227"/>
        <v>716</v>
      </c>
      <c r="Y718" s="1" t="e">
        <f t="shared" si="228"/>
        <v>#REF!</v>
      </c>
      <c r="Z718" s="1" t="e">
        <f t="shared" si="225"/>
        <v>#REF!</v>
      </c>
      <c r="AA718" t="e">
        <f t="shared" si="226"/>
        <v>#REF!</v>
      </c>
    </row>
    <row r="719" spans="24:27" ht="12.75">
      <c r="X719" s="3">
        <f t="shared" si="227"/>
        <v>717</v>
      </c>
      <c r="Y719" s="1" t="e">
        <f t="shared" si="228"/>
        <v>#REF!</v>
      </c>
      <c r="Z719" s="1" t="e">
        <f t="shared" si="225"/>
        <v>#REF!</v>
      </c>
      <c r="AA719" t="e">
        <f t="shared" si="226"/>
        <v>#REF!</v>
      </c>
    </row>
    <row r="720" spans="24:27" ht="12.75">
      <c r="X720" s="3">
        <f t="shared" si="227"/>
        <v>718</v>
      </c>
      <c r="Y720" s="1" t="e">
        <f t="shared" si="228"/>
        <v>#REF!</v>
      </c>
      <c r="Z720" s="1" t="e">
        <f t="shared" si="225"/>
        <v>#REF!</v>
      </c>
      <c r="AA720" t="e">
        <f t="shared" si="226"/>
        <v>#REF!</v>
      </c>
    </row>
    <row r="721" spans="24:27" ht="12.75">
      <c r="X721" s="3">
        <f t="shared" si="227"/>
        <v>719</v>
      </c>
      <c r="Y721" s="1" t="e">
        <f t="shared" si="228"/>
        <v>#REF!</v>
      </c>
      <c r="Z721" s="1" t="e">
        <f t="shared" si="225"/>
        <v>#REF!</v>
      </c>
      <c r="AA721" t="e">
        <f t="shared" si="226"/>
        <v>#REF!</v>
      </c>
    </row>
    <row r="722" spans="24:27" ht="12.75">
      <c r="X722" s="3">
        <f t="shared" si="227"/>
        <v>720</v>
      </c>
      <c r="Y722" s="1" t="e">
        <f t="shared" si="228"/>
        <v>#REF!</v>
      </c>
      <c r="Z722" s="1" t="e">
        <f t="shared" si="225"/>
        <v>#REF!</v>
      </c>
      <c r="AA722" t="e">
        <f t="shared" si="226"/>
        <v>#REF!</v>
      </c>
    </row>
    <row r="723" spans="24:27" ht="12.75">
      <c r="X723" s="3">
        <f t="shared" si="227"/>
        <v>721</v>
      </c>
      <c r="Y723" s="1" t="e">
        <f t="shared" si="228"/>
        <v>#REF!</v>
      </c>
      <c r="Z723" s="1" t="e">
        <f t="shared" si="225"/>
        <v>#REF!</v>
      </c>
      <c r="AA723" t="e">
        <f t="shared" si="226"/>
        <v>#REF!</v>
      </c>
    </row>
    <row r="724" spans="24:27" ht="12.75">
      <c r="X724" s="3">
        <f t="shared" si="227"/>
        <v>722</v>
      </c>
      <c r="Y724" s="1" t="e">
        <f t="shared" si="228"/>
        <v>#REF!</v>
      </c>
      <c r="Z724" s="1" t="e">
        <f t="shared" si="225"/>
        <v>#REF!</v>
      </c>
      <c r="AA724" t="e">
        <f t="shared" si="226"/>
        <v>#REF!</v>
      </c>
    </row>
    <row r="725" spans="24:27" ht="12.75">
      <c r="X725" s="3">
        <f t="shared" si="227"/>
        <v>723</v>
      </c>
      <c r="Y725" s="1" t="e">
        <f t="shared" si="228"/>
        <v>#REF!</v>
      </c>
      <c r="Z725" s="1" t="e">
        <f t="shared" si="225"/>
        <v>#REF!</v>
      </c>
      <c r="AA725" t="e">
        <f t="shared" si="226"/>
        <v>#REF!</v>
      </c>
    </row>
    <row r="726" spans="24:27" ht="12.75">
      <c r="X726" s="3">
        <f t="shared" si="227"/>
        <v>724</v>
      </c>
      <c r="Y726" s="1" t="e">
        <f t="shared" si="228"/>
        <v>#REF!</v>
      </c>
      <c r="Z726" s="1" t="e">
        <f t="shared" si="225"/>
        <v>#REF!</v>
      </c>
      <c r="AA726" t="e">
        <f t="shared" si="226"/>
        <v>#REF!</v>
      </c>
    </row>
    <row r="727" spans="24:27" ht="12.75">
      <c r="X727" s="3">
        <f t="shared" si="227"/>
        <v>725</v>
      </c>
      <c r="Y727" s="1" t="e">
        <f t="shared" si="228"/>
        <v>#REF!</v>
      </c>
      <c r="Z727" s="1" t="e">
        <f t="shared" si="225"/>
        <v>#REF!</v>
      </c>
      <c r="AA727" t="e">
        <f t="shared" si="226"/>
        <v>#REF!</v>
      </c>
    </row>
    <row r="728" spans="24:27" ht="12.75">
      <c r="X728" s="3">
        <f t="shared" si="227"/>
        <v>726</v>
      </c>
      <c r="Y728" s="1" t="e">
        <f t="shared" si="228"/>
        <v>#REF!</v>
      </c>
      <c r="Z728" s="1" t="e">
        <f t="shared" si="225"/>
        <v>#REF!</v>
      </c>
      <c r="AA728" t="e">
        <f t="shared" si="226"/>
        <v>#REF!</v>
      </c>
    </row>
    <row r="729" spans="24:27" ht="12.75">
      <c r="X729" s="3">
        <f t="shared" si="227"/>
        <v>727</v>
      </c>
      <c r="Y729" s="1" t="e">
        <f t="shared" si="228"/>
        <v>#REF!</v>
      </c>
      <c r="Z729" s="1" t="e">
        <f t="shared" si="225"/>
        <v>#REF!</v>
      </c>
      <c r="AA729" t="e">
        <f t="shared" si="226"/>
        <v>#REF!</v>
      </c>
    </row>
    <row r="730" spans="24:27" ht="12.75">
      <c r="X730" s="3">
        <f t="shared" si="227"/>
        <v>728</v>
      </c>
      <c r="Y730" s="1" t="e">
        <f t="shared" si="228"/>
        <v>#REF!</v>
      </c>
      <c r="Z730" s="1" t="e">
        <f t="shared" si="225"/>
        <v>#REF!</v>
      </c>
      <c r="AA730" t="e">
        <f t="shared" si="226"/>
        <v>#REF!</v>
      </c>
    </row>
    <row r="731" spans="24:27" ht="12.75">
      <c r="X731" s="3">
        <f t="shared" si="227"/>
        <v>729</v>
      </c>
      <c r="Y731" s="1" t="e">
        <f t="shared" si="228"/>
        <v>#REF!</v>
      </c>
      <c r="Z731" s="1" t="e">
        <f aca="true" t="shared" si="229" ref="Z731:Z794">ROUND(Y$2*AA731,2)</f>
        <v>#REF!</v>
      </c>
      <c r="AA731" t="e">
        <f aca="true" t="shared" si="230" ref="AA731:AA794">IF(X$1="","",(1-(1+Y$2)^(X731-X$1))/(1-(1+Y$2)^(-X$1))*Z$1)</f>
        <v>#REF!</v>
      </c>
    </row>
    <row r="732" spans="24:27" ht="12.75">
      <c r="X732" s="3">
        <f t="shared" si="227"/>
        <v>730</v>
      </c>
      <c r="Y732" s="1" t="e">
        <f t="shared" si="228"/>
        <v>#REF!</v>
      </c>
      <c r="Z732" s="1" t="e">
        <f t="shared" si="229"/>
        <v>#REF!</v>
      </c>
      <c r="AA732" t="e">
        <f t="shared" si="230"/>
        <v>#REF!</v>
      </c>
    </row>
    <row r="733" spans="24:27" ht="12.75">
      <c r="X733" s="3">
        <f t="shared" si="227"/>
        <v>731</v>
      </c>
      <c r="Y733" s="1" t="e">
        <f t="shared" si="228"/>
        <v>#REF!</v>
      </c>
      <c r="Z733" s="1" t="e">
        <f t="shared" si="229"/>
        <v>#REF!</v>
      </c>
      <c r="AA733" t="e">
        <f t="shared" si="230"/>
        <v>#REF!</v>
      </c>
    </row>
    <row r="734" spans="24:27" ht="12.75">
      <c r="X734" s="3">
        <f t="shared" si="227"/>
        <v>732</v>
      </c>
      <c r="Y734" s="1" t="e">
        <f t="shared" si="228"/>
        <v>#REF!</v>
      </c>
      <c r="Z734" s="1" t="e">
        <f t="shared" si="229"/>
        <v>#REF!</v>
      </c>
      <c r="AA734" t="e">
        <f t="shared" si="230"/>
        <v>#REF!</v>
      </c>
    </row>
    <row r="735" spans="24:27" ht="12.75">
      <c r="X735" s="3">
        <f t="shared" si="227"/>
        <v>733</v>
      </c>
      <c r="Y735" s="1" t="e">
        <f t="shared" si="228"/>
        <v>#REF!</v>
      </c>
      <c r="Z735" s="1" t="e">
        <f t="shared" si="229"/>
        <v>#REF!</v>
      </c>
      <c r="AA735" t="e">
        <f t="shared" si="230"/>
        <v>#REF!</v>
      </c>
    </row>
    <row r="736" spans="24:27" ht="12.75">
      <c r="X736" s="3">
        <f t="shared" si="227"/>
        <v>734</v>
      </c>
      <c r="Y736" s="1" t="e">
        <f t="shared" si="228"/>
        <v>#REF!</v>
      </c>
      <c r="Z736" s="1" t="e">
        <f t="shared" si="229"/>
        <v>#REF!</v>
      </c>
      <c r="AA736" t="e">
        <f t="shared" si="230"/>
        <v>#REF!</v>
      </c>
    </row>
    <row r="737" spans="24:27" ht="12.75">
      <c r="X737" s="3">
        <f t="shared" si="227"/>
        <v>735</v>
      </c>
      <c r="Y737" s="1" t="e">
        <f t="shared" si="228"/>
        <v>#REF!</v>
      </c>
      <c r="Z737" s="1" t="e">
        <f t="shared" si="229"/>
        <v>#REF!</v>
      </c>
      <c r="AA737" t="e">
        <f t="shared" si="230"/>
        <v>#REF!</v>
      </c>
    </row>
    <row r="738" spans="24:27" ht="12.75">
      <c r="X738" s="3">
        <f t="shared" si="227"/>
        <v>736</v>
      </c>
      <c r="Y738" s="1" t="e">
        <f t="shared" si="228"/>
        <v>#REF!</v>
      </c>
      <c r="Z738" s="1" t="e">
        <f t="shared" si="229"/>
        <v>#REF!</v>
      </c>
      <c r="AA738" t="e">
        <f t="shared" si="230"/>
        <v>#REF!</v>
      </c>
    </row>
    <row r="739" spans="24:27" ht="12.75">
      <c r="X739" s="3">
        <f t="shared" si="227"/>
        <v>737</v>
      </c>
      <c r="Y739" s="1" t="e">
        <f t="shared" si="228"/>
        <v>#REF!</v>
      </c>
      <c r="Z739" s="1" t="e">
        <f t="shared" si="229"/>
        <v>#REF!</v>
      </c>
      <c r="AA739" t="e">
        <f t="shared" si="230"/>
        <v>#REF!</v>
      </c>
    </row>
    <row r="740" spans="24:27" ht="12.75">
      <c r="X740" s="3">
        <f t="shared" si="227"/>
        <v>738</v>
      </c>
      <c r="Y740" s="1" t="e">
        <f t="shared" si="228"/>
        <v>#REF!</v>
      </c>
      <c r="Z740" s="1" t="e">
        <f t="shared" si="229"/>
        <v>#REF!</v>
      </c>
      <c r="AA740" t="e">
        <f t="shared" si="230"/>
        <v>#REF!</v>
      </c>
    </row>
    <row r="741" spans="24:27" ht="12.75">
      <c r="X741" s="3">
        <f t="shared" si="227"/>
        <v>739</v>
      </c>
      <c r="Y741" s="1" t="e">
        <f t="shared" si="228"/>
        <v>#REF!</v>
      </c>
      <c r="Z741" s="1" t="e">
        <f t="shared" si="229"/>
        <v>#REF!</v>
      </c>
      <c r="AA741" t="e">
        <f t="shared" si="230"/>
        <v>#REF!</v>
      </c>
    </row>
    <row r="742" spans="24:27" ht="12.75">
      <c r="X742" s="3">
        <f t="shared" si="227"/>
        <v>740</v>
      </c>
      <c r="Y742" s="1" t="e">
        <f t="shared" si="228"/>
        <v>#REF!</v>
      </c>
      <c r="Z742" s="1" t="e">
        <f t="shared" si="229"/>
        <v>#REF!</v>
      </c>
      <c r="AA742" t="e">
        <f t="shared" si="230"/>
        <v>#REF!</v>
      </c>
    </row>
    <row r="743" spans="24:27" ht="12.75">
      <c r="X743" s="3">
        <f t="shared" si="227"/>
        <v>741</v>
      </c>
      <c r="Y743" s="1" t="e">
        <f t="shared" si="228"/>
        <v>#REF!</v>
      </c>
      <c r="Z743" s="1" t="e">
        <f t="shared" si="229"/>
        <v>#REF!</v>
      </c>
      <c r="AA743" t="e">
        <f t="shared" si="230"/>
        <v>#REF!</v>
      </c>
    </row>
    <row r="744" spans="24:27" ht="12.75">
      <c r="X744" s="3">
        <f t="shared" si="227"/>
        <v>742</v>
      </c>
      <c r="Y744" s="1" t="e">
        <f t="shared" si="228"/>
        <v>#REF!</v>
      </c>
      <c r="Z744" s="1" t="e">
        <f t="shared" si="229"/>
        <v>#REF!</v>
      </c>
      <c r="AA744" t="e">
        <f t="shared" si="230"/>
        <v>#REF!</v>
      </c>
    </row>
    <row r="745" spans="24:27" ht="12.75">
      <c r="X745" s="3">
        <f t="shared" si="227"/>
        <v>743</v>
      </c>
      <c r="Y745" s="1" t="e">
        <f t="shared" si="228"/>
        <v>#REF!</v>
      </c>
      <c r="Z745" s="1" t="e">
        <f t="shared" si="229"/>
        <v>#REF!</v>
      </c>
      <c r="AA745" t="e">
        <f t="shared" si="230"/>
        <v>#REF!</v>
      </c>
    </row>
    <row r="746" spans="24:27" ht="12.75">
      <c r="X746" s="3">
        <f t="shared" si="227"/>
        <v>744</v>
      </c>
      <c r="Y746" s="1" t="e">
        <f t="shared" si="228"/>
        <v>#REF!</v>
      </c>
      <c r="Z746" s="1" t="e">
        <f t="shared" si="229"/>
        <v>#REF!</v>
      </c>
      <c r="AA746" t="e">
        <f t="shared" si="230"/>
        <v>#REF!</v>
      </c>
    </row>
    <row r="747" spans="24:27" ht="12.75">
      <c r="X747" s="3">
        <f t="shared" si="227"/>
        <v>745</v>
      </c>
      <c r="Y747" s="1" t="e">
        <f t="shared" si="228"/>
        <v>#REF!</v>
      </c>
      <c r="Z747" s="1" t="e">
        <f t="shared" si="229"/>
        <v>#REF!</v>
      </c>
      <c r="AA747" t="e">
        <f t="shared" si="230"/>
        <v>#REF!</v>
      </c>
    </row>
    <row r="748" spans="24:27" ht="12.75">
      <c r="X748" s="3">
        <f t="shared" si="227"/>
        <v>746</v>
      </c>
      <c r="Y748" s="1" t="e">
        <f t="shared" si="228"/>
        <v>#REF!</v>
      </c>
      <c r="Z748" s="1" t="e">
        <f t="shared" si="229"/>
        <v>#REF!</v>
      </c>
      <c r="AA748" t="e">
        <f t="shared" si="230"/>
        <v>#REF!</v>
      </c>
    </row>
    <row r="749" spans="24:27" ht="12.75">
      <c r="X749" s="3">
        <f t="shared" si="227"/>
        <v>747</v>
      </c>
      <c r="Y749" s="1" t="e">
        <f t="shared" si="228"/>
        <v>#REF!</v>
      </c>
      <c r="Z749" s="1" t="e">
        <f t="shared" si="229"/>
        <v>#REF!</v>
      </c>
      <c r="AA749" t="e">
        <f t="shared" si="230"/>
        <v>#REF!</v>
      </c>
    </row>
    <row r="750" spans="24:27" ht="12.75">
      <c r="X750" s="3">
        <f t="shared" si="227"/>
        <v>748</v>
      </c>
      <c r="Y750" s="1" t="e">
        <f t="shared" si="228"/>
        <v>#REF!</v>
      </c>
      <c r="Z750" s="1" t="e">
        <f t="shared" si="229"/>
        <v>#REF!</v>
      </c>
      <c r="AA750" t="e">
        <f t="shared" si="230"/>
        <v>#REF!</v>
      </c>
    </row>
    <row r="751" spans="24:27" ht="12.75">
      <c r="X751" s="3">
        <f t="shared" si="227"/>
        <v>749</v>
      </c>
      <c r="Y751" s="1" t="e">
        <f t="shared" si="228"/>
        <v>#REF!</v>
      </c>
      <c r="Z751" s="1" t="e">
        <f t="shared" si="229"/>
        <v>#REF!</v>
      </c>
      <c r="AA751" t="e">
        <f t="shared" si="230"/>
        <v>#REF!</v>
      </c>
    </row>
    <row r="752" spans="24:27" ht="12.75">
      <c r="X752" s="3">
        <f t="shared" si="227"/>
        <v>750</v>
      </c>
      <c r="Y752" s="1" t="e">
        <f t="shared" si="228"/>
        <v>#REF!</v>
      </c>
      <c r="Z752" s="1" t="e">
        <f t="shared" si="229"/>
        <v>#REF!</v>
      </c>
      <c r="AA752" t="e">
        <f t="shared" si="230"/>
        <v>#REF!</v>
      </c>
    </row>
    <row r="753" spans="24:27" ht="12.75">
      <c r="X753" s="3">
        <f t="shared" si="227"/>
        <v>751</v>
      </c>
      <c r="Y753" s="1" t="e">
        <f t="shared" si="228"/>
        <v>#REF!</v>
      </c>
      <c r="Z753" s="1" t="e">
        <f t="shared" si="229"/>
        <v>#REF!</v>
      </c>
      <c r="AA753" t="e">
        <f t="shared" si="230"/>
        <v>#REF!</v>
      </c>
    </row>
    <row r="754" spans="24:27" ht="12.75">
      <c r="X754" s="3">
        <f t="shared" si="227"/>
        <v>752</v>
      </c>
      <c r="Y754" s="1" t="e">
        <f t="shared" si="228"/>
        <v>#REF!</v>
      </c>
      <c r="Z754" s="1" t="e">
        <f t="shared" si="229"/>
        <v>#REF!</v>
      </c>
      <c r="AA754" t="e">
        <f t="shared" si="230"/>
        <v>#REF!</v>
      </c>
    </row>
    <row r="755" spans="24:27" ht="12.75">
      <c r="X755" s="3">
        <f t="shared" si="227"/>
        <v>753</v>
      </c>
      <c r="Y755" s="1" t="e">
        <f t="shared" si="228"/>
        <v>#REF!</v>
      </c>
      <c r="Z755" s="1" t="e">
        <f t="shared" si="229"/>
        <v>#REF!</v>
      </c>
      <c r="AA755" t="e">
        <f t="shared" si="230"/>
        <v>#REF!</v>
      </c>
    </row>
    <row r="756" spans="24:27" ht="12.75">
      <c r="X756" s="3">
        <f t="shared" si="227"/>
        <v>754</v>
      </c>
      <c r="Y756" s="1" t="e">
        <f t="shared" si="228"/>
        <v>#REF!</v>
      </c>
      <c r="Z756" s="1" t="e">
        <f t="shared" si="229"/>
        <v>#REF!</v>
      </c>
      <c r="AA756" t="e">
        <f t="shared" si="230"/>
        <v>#REF!</v>
      </c>
    </row>
    <row r="757" spans="24:27" ht="12.75">
      <c r="X757" s="3">
        <f t="shared" si="227"/>
        <v>755</v>
      </c>
      <c r="Y757" s="1" t="e">
        <f t="shared" si="228"/>
        <v>#REF!</v>
      </c>
      <c r="Z757" s="1" t="e">
        <f t="shared" si="229"/>
        <v>#REF!</v>
      </c>
      <c r="AA757" t="e">
        <f t="shared" si="230"/>
        <v>#REF!</v>
      </c>
    </row>
    <row r="758" spans="24:27" ht="12.75">
      <c r="X758" s="3">
        <f t="shared" si="227"/>
        <v>756</v>
      </c>
      <c r="Y758" s="1" t="e">
        <f t="shared" si="228"/>
        <v>#REF!</v>
      </c>
      <c r="Z758" s="1" t="e">
        <f t="shared" si="229"/>
        <v>#REF!</v>
      </c>
      <c r="AA758" t="e">
        <f t="shared" si="230"/>
        <v>#REF!</v>
      </c>
    </row>
    <row r="759" spans="24:27" ht="12.75">
      <c r="X759" s="3">
        <f t="shared" si="227"/>
        <v>757</v>
      </c>
      <c r="Y759" s="1" t="e">
        <f t="shared" si="228"/>
        <v>#REF!</v>
      </c>
      <c r="Z759" s="1" t="e">
        <f t="shared" si="229"/>
        <v>#REF!</v>
      </c>
      <c r="AA759" t="e">
        <f t="shared" si="230"/>
        <v>#REF!</v>
      </c>
    </row>
    <row r="760" spans="24:27" ht="12.75">
      <c r="X760" s="3">
        <f t="shared" si="227"/>
        <v>758</v>
      </c>
      <c r="Y760" s="1" t="e">
        <f t="shared" si="228"/>
        <v>#REF!</v>
      </c>
      <c r="Z760" s="1" t="e">
        <f t="shared" si="229"/>
        <v>#REF!</v>
      </c>
      <c r="AA760" t="e">
        <f t="shared" si="230"/>
        <v>#REF!</v>
      </c>
    </row>
    <row r="761" spans="24:27" ht="12.75">
      <c r="X761" s="3">
        <f t="shared" si="227"/>
        <v>759</v>
      </c>
      <c r="Y761" s="1" t="e">
        <f t="shared" si="228"/>
        <v>#REF!</v>
      </c>
      <c r="Z761" s="1" t="e">
        <f t="shared" si="229"/>
        <v>#REF!</v>
      </c>
      <c r="AA761" t="e">
        <f t="shared" si="230"/>
        <v>#REF!</v>
      </c>
    </row>
    <row r="762" spans="24:27" ht="12.75">
      <c r="X762" s="3">
        <f t="shared" si="227"/>
        <v>760</v>
      </c>
      <c r="Y762" s="1" t="e">
        <f t="shared" si="228"/>
        <v>#REF!</v>
      </c>
      <c r="Z762" s="1" t="e">
        <f t="shared" si="229"/>
        <v>#REF!</v>
      </c>
      <c r="AA762" t="e">
        <f t="shared" si="230"/>
        <v>#REF!</v>
      </c>
    </row>
    <row r="763" spans="24:27" ht="12.75">
      <c r="X763" s="3">
        <f t="shared" si="227"/>
        <v>761</v>
      </c>
      <c r="Y763" s="1" t="e">
        <f t="shared" si="228"/>
        <v>#REF!</v>
      </c>
      <c r="Z763" s="1" t="e">
        <f t="shared" si="229"/>
        <v>#REF!</v>
      </c>
      <c r="AA763" t="e">
        <f t="shared" si="230"/>
        <v>#REF!</v>
      </c>
    </row>
    <row r="764" spans="24:27" ht="12.75">
      <c r="X764" s="3">
        <f t="shared" si="227"/>
        <v>762</v>
      </c>
      <c r="Y764" s="1" t="e">
        <f t="shared" si="228"/>
        <v>#REF!</v>
      </c>
      <c r="Z764" s="1" t="e">
        <f t="shared" si="229"/>
        <v>#REF!</v>
      </c>
      <c r="AA764" t="e">
        <f t="shared" si="230"/>
        <v>#REF!</v>
      </c>
    </row>
    <row r="765" spans="24:27" ht="12.75">
      <c r="X765" s="3">
        <f t="shared" si="227"/>
        <v>763</v>
      </c>
      <c r="Y765" s="1" t="e">
        <f t="shared" si="228"/>
        <v>#REF!</v>
      </c>
      <c r="Z765" s="1" t="e">
        <f t="shared" si="229"/>
        <v>#REF!</v>
      </c>
      <c r="AA765" t="e">
        <f t="shared" si="230"/>
        <v>#REF!</v>
      </c>
    </row>
    <row r="766" spans="24:27" ht="12.75">
      <c r="X766" s="3">
        <f t="shared" si="227"/>
        <v>764</v>
      </c>
      <c r="Y766" s="1" t="e">
        <f t="shared" si="228"/>
        <v>#REF!</v>
      </c>
      <c r="Z766" s="1" t="e">
        <f t="shared" si="229"/>
        <v>#REF!</v>
      </c>
      <c r="AA766" t="e">
        <f t="shared" si="230"/>
        <v>#REF!</v>
      </c>
    </row>
    <row r="767" spans="24:27" ht="12.75">
      <c r="X767" s="3">
        <f t="shared" si="227"/>
        <v>765</v>
      </c>
      <c r="Y767" s="1" t="e">
        <f t="shared" si="228"/>
        <v>#REF!</v>
      </c>
      <c r="Z767" s="1" t="e">
        <f t="shared" si="229"/>
        <v>#REF!</v>
      </c>
      <c r="AA767" t="e">
        <f t="shared" si="230"/>
        <v>#REF!</v>
      </c>
    </row>
    <row r="768" spans="24:27" ht="12.75">
      <c r="X768" s="3">
        <f t="shared" si="227"/>
        <v>766</v>
      </c>
      <c r="Y768" s="1" t="e">
        <f t="shared" si="228"/>
        <v>#REF!</v>
      </c>
      <c r="Z768" s="1" t="e">
        <f t="shared" si="229"/>
        <v>#REF!</v>
      </c>
      <c r="AA768" t="e">
        <f t="shared" si="230"/>
        <v>#REF!</v>
      </c>
    </row>
    <row r="769" spans="24:27" ht="12.75">
      <c r="X769" s="3">
        <f t="shared" si="227"/>
        <v>767</v>
      </c>
      <c r="Y769" s="1" t="e">
        <f t="shared" si="228"/>
        <v>#REF!</v>
      </c>
      <c r="Z769" s="1" t="e">
        <f t="shared" si="229"/>
        <v>#REF!</v>
      </c>
      <c r="AA769" t="e">
        <f t="shared" si="230"/>
        <v>#REF!</v>
      </c>
    </row>
    <row r="770" spans="24:27" ht="12.75">
      <c r="X770" s="3">
        <f t="shared" si="227"/>
        <v>768</v>
      </c>
      <c r="Y770" s="1" t="e">
        <f t="shared" si="228"/>
        <v>#REF!</v>
      </c>
      <c r="Z770" s="1" t="e">
        <f t="shared" si="229"/>
        <v>#REF!</v>
      </c>
      <c r="AA770" t="e">
        <f t="shared" si="230"/>
        <v>#REF!</v>
      </c>
    </row>
    <row r="771" spans="24:27" ht="12.75">
      <c r="X771" s="3">
        <f t="shared" si="227"/>
        <v>769</v>
      </c>
      <c r="Y771" s="1" t="e">
        <f t="shared" si="228"/>
        <v>#REF!</v>
      </c>
      <c r="Z771" s="1" t="e">
        <f t="shared" si="229"/>
        <v>#REF!</v>
      </c>
      <c r="AA771" t="e">
        <f t="shared" si="230"/>
        <v>#REF!</v>
      </c>
    </row>
    <row r="772" spans="24:27" ht="12.75">
      <c r="X772" s="3">
        <f aca="true" t="shared" si="231" ref="X772:X835">X771+1</f>
        <v>770</v>
      </c>
      <c r="Y772" s="1" t="e">
        <f aca="true" t="shared" si="232" ref="Y772:Y835">Y771</f>
        <v>#REF!</v>
      </c>
      <c r="Z772" s="1" t="e">
        <f t="shared" si="229"/>
        <v>#REF!</v>
      </c>
      <c r="AA772" t="e">
        <f t="shared" si="230"/>
        <v>#REF!</v>
      </c>
    </row>
    <row r="773" spans="24:27" ht="12.75">
      <c r="X773" s="3">
        <f t="shared" si="231"/>
        <v>771</v>
      </c>
      <c r="Y773" s="1" t="e">
        <f t="shared" si="232"/>
        <v>#REF!</v>
      </c>
      <c r="Z773" s="1" t="e">
        <f t="shared" si="229"/>
        <v>#REF!</v>
      </c>
      <c r="AA773" t="e">
        <f t="shared" si="230"/>
        <v>#REF!</v>
      </c>
    </row>
    <row r="774" spans="24:27" ht="12.75">
      <c r="X774" s="3">
        <f t="shared" si="231"/>
        <v>772</v>
      </c>
      <c r="Y774" s="1" t="e">
        <f t="shared" si="232"/>
        <v>#REF!</v>
      </c>
      <c r="Z774" s="1" t="e">
        <f t="shared" si="229"/>
        <v>#REF!</v>
      </c>
      <c r="AA774" t="e">
        <f t="shared" si="230"/>
        <v>#REF!</v>
      </c>
    </row>
    <row r="775" spans="24:27" ht="12.75">
      <c r="X775" s="3">
        <f t="shared" si="231"/>
        <v>773</v>
      </c>
      <c r="Y775" s="1" t="e">
        <f t="shared" si="232"/>
        <v>#REF!</v>
      </c>
      <c r="Z775" s="1" t="e">
        <f t="shared" si="229"/>
        <v>#REF!</v>
      </c>
      <c r="AA775" t="e">
        <f t="shared" si="230"/>
        <v>#REF!</v>
      </c>
    </row>
    <row r="776" spans="24:27" ht="12.75">
      <c r="X776" s="3">
        <f t="shared" si="231"/>
        <v>774</v>
      </c>
      <c r="Y776" s="1" t="e">
        <f t="shared" si="232"/>
        <v>#REF!</v>
      </c>
      <c r="Z776" s="1" t="e">
        <f t="shared" si="229"/>
        <v>#REF!</v>
      </c>
      <c r="AA776" t="e">
        <f t="shared" si="230"/>
        <v>#REF!</v>
      </c>
    </row>
    <row r="777" spans="24:27" ht="12.75">
      <c r="X777" s="3">
        <f t="shared" si="231"/>
        <v>775</v>
      </c>
      <c r="Y777" s="1" t="e">
        <f t="shared" si="232"/>
        <v>#REF!</v>
      </c>
      <c r="Z777" s="1" t="e">
        <f t="shared" si="229"/>
        <v>#REF!</v>
      </c>
      <c r="AA777" t="e">
        <f t="shared" si="230"/>
        <v>#REF!</v>
      </c>
    </row>
    <row r="778" spans="24:27" ht="12.75">
      <c r="X778" s="3">
        <f t="shared" si="231"/>
        <v>776</v>
      </c>
      <c r="Y778" s="1" t="e">
        <f t="shared" si="232"/>
        <v>#REF!</v>
      </c>
      <c r="Z778" s="1" t="e">
        <f t="shared" si="229"/>
        <v>#REF!</v>
      </c>
      <c r="AA778" t="e">
        <f t="shared" si="230"/>
        <v>#REF!</v>
      </c>
    </row>
    <row r="779" spans="24:27" ht="12.75">
      <c r="X779" s="3">
        <f t="shared" si="231"/>
        <v>777</v>
      </c>
      <c r="Y779" s="1" t="e">
        <f t="shared" si="232"/>
        <v>#REF!</v>
      </c>
      <c r="Z779" s="1" t="e">
        <f t="shared" si="229"/>
        <v>#REF!</v>
      </c>
      <c r="AA779" t="e">
        <f t="shared" si="230"/>
        <v>#REF!</v>
      </c>
    </row>
    <row r="780" spans="24:27" ht="12.75">
      <c r="X780" s="3">
        <f t="shared" si="231"/>
        <v>778</v>
      </c>
      <c r="Y780" s="1" t="e">
        <f t="shared" si="232"/>
        <v>#REF!</v>
      </c>
      <c r="Z780" s="1" t="e">
        <f t="shared" si="229"/>
        <v>#REF!</v>
      </c>
      <c r="AA780" t="e">
        <f t="shared" si="230"/>
        <v>#REF!</v>
      </c>
    </row>
    <row r="781" spans="24:27" ht="12.75">
      <c r="X781" s="3">
        <f t="shared" si="231"/>
        <v>779</v>
      </c>
      <c r="Y781" s="1" t="e">
        <f t="shared" si="232"/>
        <v>#REF!</v>
      </c>
      <c r="Z781" s="1" t="e">
        <f t="shared" si="229"/>
        <v>#REF!</v>
      </c>
      <c r="AA781" t="e">
        <f t="shared" si="230"/>
        <v>#REF!</v>
      </c>
    </row>
    <row r="782" spans="24:27" ht="12.75">
      <c r="X782" s="3">
        <f t="shared" si="231"/>
        <v>780</v>
      </c>
      <c r="Y782" s="1" t="e">
        <f t="shared" si="232"/>
        <v>#REF!</v>
      </c>
      <c r="Z782" s="1" t="e">
        <f t="shared" si="229"/>
        <v>#REF!</v>
      </c>
      <c r="AA782" t="e">
        <f t="shared" si="230"/>
        <v>#REF!</v>
      </c>
    </row>
    <row r="783" spans="24:27" ht="12.75">
      <c r="X783" s="3">
        <f t="shared" si="231"/>
        <v>781</v>
      </c>
      <c r="Y783" s="1" t="e">
        <f t="shared" si="232"/>
        <v>#REF!</v>
      </c>
      <c r="Z783" s="1" t="e">
        <f t="shared" si="229"/>
        <v>#REF!</v>
      </c>
      <c r="AA783" t="e">
        <f t="shared" si="230"/>
        <v>#REF!</v>
      </c>
    </row>
    <row r="784" spans="24:27" ht="12.75">
      <c r="X784" s="3">
        <f t="shared" si="231"/>
        <v>782</v>
      </c>
      <c r="Y784" s="1" t="e">
        <f t="shared" si="232"/>
        <v>#REF!</v>
      </c>
      <c r="Z784" s="1" t="e">
        <f t="shared" si="229"/>
        <v>#REF!</v>
      </c>
      <c r="AA784" t="e">
        <f t="shared" si="230"/>
        <v>#REF!</v>
      </c>
    </row>
    <row r="785" spans="24:27" ht="12.75">
      <c r="X785" s="3">
        <f t="shared" si="231"/>
        <v>783</v>
      </c>
      <c r="Y785" s="1" t="e">
        <f t="shared" si="232"/>
        <v>#REF!</v>
      </c>
      <c r="Z785" s="1" t="e">
        <f t="shared" si="229"/>
        <v>#REF!</v>
      </c>
      <c r="AA785" t="e">
        <f t="shared" si="230"/>
        <v>#REF!</v>
      </c>
    </row>
    <row r="786" spans="24:27" ht="12.75">
      <c r="X786" s="3">
        <f t="shared" si="231"/>
        <v>784</v>
      </c>
      <c r="Y786" s="1" t="e">
        <f t="shared" si="232"/>
        <v>#REF!</v>
      </c>
      <c r="Z786" s="1" t="e">
        <f t="shared" si="229"/>
        <v>#REF!</v>
      </c>
      <c r="AA786" t="e">
        <f t="shared" si="230"/>
        <v>#REF!</v>
      </c>
    </row>
    <row r="787" spans="24:27" ht="12.75">
      <c r="X787" s="3">
        <f t="shared" si="231"/>
        <v>785</v>
      </c>
      <c r="Y787" s="1" t="e">
        <f t="shared" si="232"/>
        <v>#REF!</v>
      </c>
      <c r="Z787" s="1" t="e">
        <f t="shared" si="229"/>
        <v>#REF!</v>
      </c>
      <c r="AA787" t="e">
        <f t="shared" si="230"/>
        <v>#REF!</v>
      </c>
    </row>
    <row r="788" spans="24:27" ht="12.75">
      <c r="X788" s="3">
        <f t="shared" si="231"/>
        <v>786</v>
      </c>
      <c r="Y788" s="1" t="e">
        <f t="shared" si="232"/>
        <v>#REF!</v>
      </c>
      <c r="Z788" s="1" t="e">
        <f t="shared" si="229"/>
        <v>#REF!</v>
      </c>
      <c r="AA788" t="e">
        <f t="shared" si="230"/>
        <v>#REF!</v>
      </c>
    </row>
    <row r="789" spans="24:27" ht="12.75">
      <c r="X789" s="3">
        <f t="shared" si="231"/>
        <v>787</v>
      </c>
      <c r="Y789" s="1" t="e">
        <f t="shared" si="232"/>
        <v>#REF!</v>
      </c>
      <c r="Z789" s="1" t="e">
        <f t="shared" si="229"/>
        <v>#REF!</v>
      </c>
      <c r="AA789" t="e">
        <f t="shared" si="230"/>
        <v>#REF!</v>
      </c>
    </row>
    <row r="790" spans="24:27" ht="12.75">
      <c r="X790" s="3">
        <f t="shared" si="231"/>
        <v>788</v>
      </c>
      <c r="Y790" s="1" t="e">
        <f t="shared" si="232"/>
        <v>#REF!</v>
      </c>
      <c r="Z790" s="1" t="e">
        <f t="shared" si="229"/>
        <v>#REF!</v>
      </c>
      <c r="AA790" t="e">
        <f t="shared" si="230"/>
        <v>#REF!</v>
      </c>
    </row>
    <row r="791" spans="24:27" ht="12.75">
      <c r="X791" s="3">
        <f t="shared" si="231"/>
        <v>789</v>
      </c>
      <c r="Y791" s="1" t="e">
        <f t="shared" si="232"/>
        <v>#REF!</v>
      </c>
      <c r="Z791" s="1" t="e">
        <f t="shared" si="229"/>
        <v>#REF!</v>
      </c>
      <c r="AA791" t="e">
        <f t="shared" si="230"/>
        <v>#REF!</v>
      </c>
    </row>
    <row r="792" spans="24:27" ht="12.75">
      <c r="X792" s="3">
        <f t="shared" si="231"/>
        <v>790</v>
      </c>
      <c r="Y792" s="1" t="e">
        <f t="shared" si="232"/>
        <v>#REF!</v>
      </c>
      <c r="Z792" s="1" t="e">
        <f t="shared" si="229"/>
        <v>#REF!</v>
      </c>
      <c r="AA792" t="e">
        <f t="shared" si="230"/>
        <v>#REF!</v>
      </c>
    </row>
    <row r="793" spans="24:27" ht="12.75">
      <c r="X793" s="3">
        <f t="shared" si="231"/>
        <v>791</v>
      </c>
      <c r="Y793" s="1" t="e">
        <f t="shared" si="232"/>
        <v>#REF!</v>
      </c>
      <c r="Z793" s="1" t="e">
        <f t="shared" si="229"/>
        <v>#REF!</v>
      </c>
      <c r="AA793" t="e">
        <f t="shared" si="230"/>
        <v>#REF!</v>
      </c>
    </row>
    <row r="794" spans="24:27" ht="12.75">
      <c r="X794" s="3">
        <f t="shared" si="231"/>
        <v>792</v>
      </c>
      <c r="Y794" s="1" t="e">
        <f t="shared" si="232"/>
        <v>#REF!</v>
      </c>
      <c r="Z794" s="1" t="e">
        <f t="shared" si="229"/>
        <v>#REF!</v>
      </c>
      <c r="AA794" t="e">
        <f t="shared" si="230"/>
        <v>#REF!</v>
      </c>
    </row>
    <row r="795" spans="24:27" ht="12.75">
      <c r="X795" s="3">
        <f t="shared" si="231"/>
        <v>793</v>
      </c>
      <c r="Y795" s="1" t="e">
        <f t="shared" si="232"/>
        <v>#REF!</v>
      </c>
      <c r="Z795" s="1" t="e">
        <f aca="true" t="shared" si="233" ref="Z795:Z858">ROUND(Y$2*AA795,2)</f>
        <v>#REF!</v>
      </c>
      <c r="AA795" t="e">
        <f aca="true" t="shared" si="234" ref="AA795:AA858">IF(X$1="","",(1-(1+Y$2)^(X795-X$1))/(1-(1+Y$2)^(-X$1))*Z$1)</f>
        <v>#REF!</v>
      </c>
    </row>
    <row r="796" spans="24:27" ht="12.75">
      <c r="X796" s="3">
        <f t="shared" si="231"/>
        <v>794</v>
      </c>
      <c r="Y796" s="1" t="e">
        <f t="shared" si="232"/>
        <v>#REF!</v>
      </c>
      <c r="Z796" s="1" t="e">
        <f t="shared" si="233"/>
        <v>#REF!</v>
      </c>
      <c r="AA796" t="e">
        <f t="shared" si="234"/>
        <v>#REF!</v>
      </c>
    </row>
    <row r="797" spans="24:27" ht="12.75">
      <c r="X797" s="3">
        <f t="shared" si="231"/>
        <v>795</v>
      </c>
      <c r="Y797" s="1" t="e">
        <f t="shared" si="232"/>
        <v>#REF!</v>
      </c>
      <c r="Z797" s="1" t="e">
        <f t="shared" si="233"/>
        <v>#REF!</v>
      </c>
      <c r="AA797" t="e">
        <f t="shared" si="234"/>
        <v>#REF!</v>
      </c>
    </row>
    <row r="798" spans="24:27" ht="12.75">
      <c r="X798" s="3">
        <f t="shared" si="231"/>
        <v>796</v>
      </c>
      <c r="Y798" s="1" t="e">
        <f t="shared" si="232"/>
        <v>#REF!</v>
      </c>
      <c r="Z798" s="1" t="e">
        <f t="shared" si="233"/>
        <v>#REF!</v>
      </c>
      <c r="AA798" t="e">
        <f t="shared" si="234"/>
        <v>#REF!</v>
      </c>
    </row>
    <row r="799" spans="24:27" ht="12.75">
      <c r="X799" s="3">
        <f t="shared" si="231"/>
        <v>797</v>
      </c>
      <c r="Y799" s="1" t="e">
        <f t="shared" si="232"/>
        <v>#REF!</v>
      </c>
      <c r="Z799" s="1" t="e">
        <f t="shared" si="233"/>
        <v>#REF!</v>
      </c>
      <c r="AA799" t="e">
        <f t="shared" si="234"/>
        <v>#REF!</v>
      </c>
    </row>
    <row r="800" spans="24:27" ht="12.75">
      <c r="X800" s="3">
        <f t="shared" si="231"/>
        <v>798</v>
      </c>
      <c r="Y800" s="1" t="e">
        <f t="shared" si="232"/>
        <v>#REF!</v>
      </c>
      <c r="Z800" s="1" t="e">
        <f t="shared" si="233"/>
        <v>#REF!</v>
      </c>
      <c r="AA800" t="e">
        <f t="shared" si="234"/>
        <v>#REF!</v>
      </c>
    </row>
    <row r="801" spans="24:27" ht="12.75">
      <c r="X801" s="3">
        <f t="shared" si="231"/>
        <v>799</v>
      </c>
      <c r="Y801" s="1" t="e">
        <f t="shared" si="232"/>
        <v>#REF!</v>
      </c>
      <c r="Z801" s="1" t="e">
        <f t="shared" si="233"/>
        <v>#REF!</v>
      </c>
      <c r="AA801" t="e">
        <f t="shared" si="234"/>
        <v>#REF!</v>
      </c>
    </row>
    <row r="802" spans="24:27" ht="12.75">
      <c r="X802" s="3">
        <f t="shared" si="231"/>
        <v>800</v>
      </c>
      <c r="Y802" s="1" t="e">
        <f t="shared" si="232"/>
        <v>#REF!</v>
      </c>
      <c r="Z802" s="1" t="e">
        <f t="shared" si="233"/>
        <v>#REF!</v>
      </c>
      <c r="AA802" t="e">
        <f t="shared" si="234"/>
        <v>#REF!</v>
      </c>
    </row>
    <row r="803" spans="24:27" ht="12.75">
      <c r="X803" s="3">
        <f t="shared" si="231"/>
        <v>801</v>
      </c>
      <c r="Y803" s="1" t="e">
        <f t="shared" si="232"/>
        <v>#REF!</v>
      </c>
      <c r="Z803" s="1" t="e">
        <f t="shared" si="233"/>
        <v>#REF!</v>
      </c>
      <c r="AA803" t="e">
        <f t="shared" si="234"/>
        <v>#REF!</v>
      </c>
    </row>
    <row r="804" spans="24:27" ht="12.75">
      <c r="X804" s="3">
        <f t="shared" si="231"/>
        <v>802</v>
      </c>
      <c r="Y804" s="1" t="e">
        <f t="shared" si="232"/>
        <v>#REF!</v>
      </c>
      <c r="Z804" s="1" t="e">
        <f t="shared" si="233"/>
        <v>#REF!</v>
      </c>
      <c r="AA804" t="e">
        <f t="shared" si="234"/>
        <v>#REF!</v>
      </c>
    </row>
    <row r="805" spans="24:27" ht="12.75">
      <c r="X805" s="3">
        <f t="shared" si="231"/>
        <v>803</v>
      </c>
      <c r="Y805" s="1" t="e">
        <f t="shared" si="232"/>
        <v>#REF!</v>
      </c>
      <c r="Z805" s="1" t="e">
        <f t="shared" si="233"/>
        <v>#REF!</v>
      </c>
      <c r="AA805" t="e">
        <f t="shared" si="234"/>
        <v>#REF!</v>
      </c>
    </row>
    <row r="806" spans="24:27" ht="12.75">
      <c r="X806" s="3">
        <f t="shared" si="231"/>
        <v>804</v>
      </c>
      <c r="Y806" s="1" t="e">
        <f t="shared" si="232"/>
        <v>#REF!</v>
      </c>
      <c r="Z806" s="1" t="e">
        <f t="shared" si="233"/>
        <v>#REF!</v>
      </c>
      <c r="AA806" t="e">
        <f t="shared" si="234"/>
        <v>#REF!</v>
      </c>
    </row>
    <row r="807" spans="24:27" ht="12.75">
      <c r="X807" s="3">
        <f t="shared" si="231"/>
        <v>805</v>
      </c>
      <c r="Y807" s="1" t="e">
        <f t="shared" si="232"/>
        <v>#REF!</v>
      </c>
      <c r="Z807" s="1" t="e">
        <f t="shared" si="233"/>
        <v>#REF!</v>
      </c>
      <c r="AA807" t="e">
        <f t="shared" si="234"/>
        <v>#REF!</v>
      </c>
    </row>
    <row r="808" spans="24:27" ht="12.75">
      <c r="X808" s="3">
        <f t="shared" si="231"/>
        <v>806</v>
      </c>
      <c r="Y808" s="1" t="e">
        <f t="shared" si="232"/>
        <v>#REF!</v>
      </c>
      <c r="Z808" s="1" t="e">
        <f t="shared" si="233"/>
        <v>#REF!</v>
      </c>
      <c r="AA808" t="e">
        <f t="shared" si="234"/>
        <v>#REF!</v>
      </c>
    </row>
    <row r="809" spans="24:27" ht="12.75">
      <c r="X809" s="3">
        <f t="shared" si="231"/>
        <v>807</v>
      </c>
      <c r="Y809" s="1" t="e">
        <f t="shared" si="232"/>
        <v>#REF!</v>
      </c>
      <c r="Z809" s="1" t="e">
        <f t="shared" si="233"/>
        <v>#REF!</v>
      </c>
      <c r="AA809" t="e">
        <f t="shared" si="234"/>
        <v>#REF!</v>
      </c>
    </row>
    <row r="810" spans="24:27" ht="12.75">
      <c r="X810" s="3">
        <f t="shared" si="231"/>
        <v>808</v>
      </c>
      <c r="Y810" s="1" t="e">
        <f t="shared" si="232"/>
        <v>#REF!</v>
      </c>
      <c r="Z810" s="1" t="e">
        <f t="shared" si="233"/>
        <v>#REF!</v>
      </c>
      <c r="AA810" t="e">
        <f t="shared" si="234"/>
        <v>#REF!</v>
      </c>
    </row>
    <row r="811" spans="24:27" ht="12.75">
      <c r="X811" s="3">
        <f t="shared" si="231"/>
        <v>809</v>
      </c>
      <c r="Y811" s="1" t="e">
        <f t="shared" si="232"/>
        <v>#REF!</v>
      </c>
      <c r="Z811" s="1" t="e">
        <f t="shared" si="233"/>
        <v>#REF!</v>
      </c>
      <c r="AA811" t="e">
        <f t="shared" si="234"/>
        <v>#REF!</v>
      </c>
    </row>
    <row r="812" spans="24:27" ht="12.75">
      <c r="X812" s="3">
        <f t="shared" si="231"/>
        <v>810</v>
      </c>
      <c r="Y812" s="1" t="e">
        <f t="shared" si="232"/>
        <v>#REF!</v>
      </c>
      <c r="Z812" s="1" t="e">
        <f t="shared" si="233"/>
        <v>#REF!</v>
      </c>
      <c r="AA812" t="e">
        <f t="shared" si="234"/>
        <v>#REF!</v>
      </c>
    </row>
    <row r="813" spans="24:27" ht="12.75">
      <c r="X813" s="3">
        <f t="shared" si="231"/>
        <v>811</v>
      </c>
      <c r="Y813" s="1" t="e">
        <f t="shared" si="232"/>
        <v>#REF!</v>
      </c>
      <c r="Z813" s="1" t="e">
        <f t="shared" si="233"/>
        <v>#REF!</v>
      </c>
      <c r="AA813" t="e">
        <f t="shared" si="234"/>
        <v>#REF!</v>
      </c>
    </row>
    <row r="814" spans="24:27" ht="12.75">
      <c r="X814" s="3">
        <f t="shared" si="231"/>
        <v>812</v>
      </c>
      <c r="Y814" s="1" t="e">
        <f t="shared" si="232"/>
        <v>#REF!</v>
      </c>
      <c r="Z814" s="1" t="e">
        <f t="shared" si="233"/>
        <v>#REF!</v>
      </c>
      <c r="AA814" t="e">
        <f t="shared" si="234"/>
        <v>#REF!</v>
      </c>
    </row>
    <row r="815" spans="24:27" ht="12.75">
      <c r="X815" s="3">
        <f t="shared" si="231"/>
        <v>813</v>
      </c>
      <c r="Y815" s="1" t="e">
        <f t="shared" si="232"/>
        <v>#REF!</v>
      </c>
      <c r="Z815" s="1" t="e">
        <f t="shared" si="233"/>
        <v>#REF!</v>
      </c>
      <c r="AA815" t="e">
        <f t="shared" si="234"/>
        <v>#REF!</v>
      </c>
    </row>
    <row r="816" spans="24:27" ht="12.75">
      <c r="X816" s="3">
        <f t="shared" si="231"/>
        <v>814</v>
      </c>
      <c r="Y816" s="1" t="e">
        <f t="shared" si="232"/>
        <v>#REF!</v>
      </c>
      <c r="Z816" s="1" t="e">
        <f t="shared" si="233"/>
        <v>#REF!</v>
      </c>
      <c r="AA816" t="e">
        <f t="shared" si="234"/>
        <v>#REF!</v>
      </c>
    </row>
    <row r="817" spans="24:27" ht="12.75">
      <c r="X817" s="3">
        <f t="shared" si="231"/>
        <v>815</v>
      </c>
      <c r="Y817" s="1" t="e">
        <f t="shared" si="232"/>
        <v>#REF!</v>
      </c>
      <c r="Z817" s="1" t="e">
        <f t="shared" si="233"/>
        <v>#REF!</v>
      </c>
      <c r="AA817" t="e">
        <f t="shared" si="234"/>
        <v>#REF!</v>
      </c>
    </row>
    <row r="818" spans="24:27" ht="12.75">
      <c r="X818" s="3">
        <f t="shared" si="231"/>
        <v>816</v>
      </c>
      <c r="Y818" s="1" t="e">
        <f t="shared" si="232"/>
        <v>#REF!</v>
      </c>
      <c r="Z818" s="1" t="e">
        <f t="shared" si="233"/>
        <v>#REF!</v>
      </c>
      <c r="AA818" t="e">
        <f t="shared" si="234"/>
        <v>#REF!</v>
      </c>
    </row>
    <row r="819" spans="24:27" ht="12.75">
      <c r="X819" s="3">
        <f t="shared" si="231"/>
        <v>817</v>
      </c>
      <c r="Y819" s="1" t="e">
        <f t="shared" si="232"/>
        <v>#REF!</v>
      </c>
      <c r="Z819" s="1" t="e">
        <f t="shared" si="233"/>
        <v>#REF!</v>
      </c>
      <c r="AA819" t="e">
        <f t="shared" si="234"/>
        <v>#REF!</v>
      </c>
    </row>
    <row r="820" spans="24:27" ht="12.75">
      <c r="X820" s="3">
        <f t="shared" si="231"/>
        <v>818</v>
      </c>
      <c r="Y820" s="1" t="e">
        <f t="shared" si="232"/>
        <v>#REF!</v>
      </c>
      <c r="Z820" s="1" t="e">
        <f t="shared" si="233"/>
        <v>#REF!</v>
      </c>
      <c r="AA820" t="e">
        <f t="shared" si="234"/>
        <v>#REF!</v>
      </c>
    </row>
    <row r="821" spans="24:27" ht="12.75">
      <c r="X821" s="3">
        <f t="shared" si="231"/>
        <v>819</v>
      </c>
      <c r="Y821" s="1" t="e">
        <f t="shared" si="232"/>
        <v>#REF!</v>
      </c>
      <c r="Z821" s="1" t="e">
        <f t="shared" si="233"/>
        <v>#REF!</v>
      </c>
      <c r="AA821" t="e">
        <f t="shared" si="234"/>
        <v>#REF!</v>
      </c>
    </row>
    <row r="822" spans="24:27" ht="12.75">
      <c r="X822" s="3">
        <f t="shared" si="231"/>
        <v>820</v>
      </c>
      <c r="Y822" s="1" t="e">
        <f t="shared" si="232"/>
        <v>#REF!</v>
      </c>
      <c r="Z822" s="1" t="e">
        <f t="shared" si="233"/>
        <v>#REF!</v>
      </c>
      <c r="AA822" t="e">
        <f t="shared" si="234"/>
        <v>#REF!</v>
      </c>
    </row>
    <row r="823" spans="24:27" ht="12.75">
      <c r="X823" s="3">
        <f t="shared" si="231"/>
        <v>821</v>
      </c>
      <c r="Y823" s="1" t="e">
        <f t="shared" si="232"/>
        <v>#REF!</v>
      </c>
      <c r="Z823" s="1" t="e">
        <f t="shared" si="233"/>
        <v>#REF!</v>
      </c>
      <c r="AA823" t="e">
        <f t="shared" si="234"/>
        <v>#REF!</v>
      </c>
    </row>
    <row r="824" spans="24:27" ht="12.75">
      <c r="X824" s="3">
        <f t="shared" si="231"/>
        <v>822</v>
      </c>
      <c r="Y824" s="1" t="e">
        <f t="shared" si="232"/>
        <v>#REF!</v>
      </c>
      <c r="Z824" s="1" t="e">
        <f t="shared" si="233"/>
        <v>#REF!</v>
      </c>
      <c r="AA824" t="e">
        <f t="shared" si="234"/>
        <v>#REF!</v>
      </c>
    </row>
    <row r="825" spans="24:27" ht="12.75">
      <c r="X825" s="3">
        <f t="shared" si="231"/>
        <v>823</v>
      </c>
      <c r="Y825" s="1" t="e">
        <f t="shared" si="232"/>
        <v>#REF!</v>
      </c>
      <c r="Z825" s="1" t="e">
        <f t="shared" si="233"/>
        <v>#REF!</v>
      </c>
      <c r="AA825" t="e">
        <f t="shared" si="234"/>
        <v>#REF!</v>
      </c>
    </row>
    <row r="826" spans="24:27" ht="12.75">
      <c r="X826" s="3">
        <f t="shared" si="231"/>
        <v>824</v>
      </c>
      <c r="Y826" s="1" t="e">
        <f t="shared" si="232"/>
        <v>#REF!</v>
      </c>
      <c r="Z826" s="1" t="e">
        <f t="shared" si="233"/>
        <v>#REF!</v>
      </c>
      <c r="AA826" t="e">
        <f t="shared" si="234"/>
        <v>#REF!</v>
      </c>
    </row>
    <row r="827" spans="24:27" ht="12.75">
      <c r="X827" s="3">
        <f t="shared" si="231"/>
        <v>825</v>
      </c>
      <c r="Y827" s="1" t="e">
        <f t="shared" si="232"/>
        <v>#REF!</v>
      </c>
      <c r="Z827" s="1" t="e">
        <f t="shared" si="233"/>
        <v>#REF!</v>
      </c>
      <c r="AA827" t="e">
        <f t="shared" si="234"/>
        <v>#REF!</v>
      </c>
    </row>
    <row r="828" spans="24:27" ht="12.75">
      <c r="X828" s="3">
        <f t="shared" si="231"/>
        <v>826</v>
      </c>
      <c r="Y828" s="1" t="e">
        <f t="shared" si="232"/>
        <v>#REF!</v>
      </c>
      <c r="Z828" s="1" t="e">
        <f t="shared" si="233"/>
        <v>#REF!</v>
      </c>
      <c r="AA828" t="e">
        <f t="shared" si="234"/>
        <v>#REF!</v>
      </c>
    </row>
    <row r="829" spans="24:27" ht="12.75">
      <c r="X829" s="3">
        <f t="shared" si="231"/>
        <v>827</v>
      </c>
      <c r="Y829" s="1" t="e">
        <f t="shared" si="232"/>
        <v>#REF!</v>
      </c>
      <c r="Z829" s="1" t="e">
        <f t="shared" si="233"/>
        <v>#REF!</v>
      </c>
      <c r="AA829" t="e">
        <f t="shared" si="234"/>
        <v>#REF!</v>
      </c>
    </row>
    <row r="830" spans="24:27" ht="12.75">
      <c r="X830" s="3">
        <f t="shared" si="231"/>
        <v>828</v>
      </c>
      <c r="Y830" s="1" t="e">
        <f t="shared" si="232"/>
        <v>#REF!</v>
      </c>
      <c r="Z830" s="1" t="e">
        <f t="shared" si="233"/>
        <v>#REF!</v>
      </c>
      <c r="AA830" t="e">
        <f t="shared" si="234"/>
        <v>#REF!</v>
      </c>
    </row>
    <row r="831" spans="24:27" ht="12.75">
      <c r="X831" s="3">
        <f t="shared" si="231"/>
        <v>829</v>
      </c>
      <c r="Y831" s="1" t="e">
        <f t="shared" si="232"/>
        <v>#REF!</v>
      </c>
      <c r="Z831" s="1" t="e">
        <f t="shared" si="233"/>
        <v>#REF!</v>
      </c>
      <c r="AA831" t="e">
        <f t="shared" si="234"/>
        <v>#REF!</v>
      </c>
    </row>
    <row r="832" spans="24:27" ht="12.75">
      <c r="X832" s="3">
        <f t="shared" si="231"/>
        <v>830</v>
      </c>
      <c r="Y832" s="1" t="e">
        <f t="shared" si="232"/>
        <v>#REF!</v>
      </c>
      <c r="Z832" s="1" t="e">
        <f t="shared" si="233"/>
        <v>#REF!</v>
      </c>
      <c r="AA832" t="e">
        <f t="shared" si="234"/>
        <v>#REF!</v>
      </c>
    </row>
    <row r="833" spans="24:27" ht="12.75">
      <c r="X833" s="3">
        <f t="shared" si="231"/>
        <v>831</v>
      </c>
      <c r="Y833" s="1" t="e">
        <f t="shared" si="232"/>
        <v>#REF!</v>
      </c>
      <c r="Z833" s="1" t="e">
        <f t="shared" si="233"/>
        <v>#REF!</v>
      </c>
      <c r="AA833" t="e">
        <f t="shared" si="234"/>
        <v>#REF!</v>
      </c>
    </row>
    <row r="834" spans="24:27" ht="12.75">
      <c r="X834" s="3">
        <f t="shared" si="231"/>
        <v>832</v>
      </c>
      <c r="Y834" s="1" t="e">
        <f t="shared" si="232"/>
        <v>#REF!</v>
      </c>
      <c r="Z834" s="1" t="e">
        <f t="shared" si="233"/>
        <v>#REF!</v>
      </c>
      <c r="AA834" t="e">
        <f t="shared" si="234"/>
        <v>#REF!</v>
      </c>
    </row>
    <row r="835" spans="24:27" ht="12.75">
      <c r="X835" s="3">
        <f t="shared" si="231"/>
        <v>833</v>
      </c>
      <c r="Y835" s="1" t="e">
        <f t="shared" si="232"/>
        <v>#REF!</v>
      </c>
      <c r="Z835" s="1" t="e">
        <f t="shared" si="233"/>
        <v>#REF!</v>
      </c>
      <c r="AA835" t="e">
        <f t="shared" si="234"/>
        <v>#REF!</v>
      </c>
    </row>
    <row r="836" spans="24:27" ht="12.75">
      <c r="X836" s="3">
        <f aca="true" t="shared" si="235" ref="X836:X899">X835+1</f>
        <v>834</v>
      </c>
      <c r="Y836" s="1" t="e">
        <f aca="true" t="shared" si="236" ref="Y836:Y899">Y835</f>
        <v>#REF!</v>
      </c>
      <c r="Z836" s="1" t="e">
        <f t="shared" si="233"/>
        <v>#REF!</v>
      </c>
      <c r="AA836" t="e">
        <f t="shared" si="234"/>
        <v>#REF!</v>
      </c>
    </row>
    <row r="837" spans="24:27" ht="12.75">
      <c r="X837" s="3">
        <f t="shared" si="235"/>
        <v>835</v>
      </c>
      <c r="Y837" s="1" t="e">
        <f t="shared" si="236"/>
        <v>#REF!</v>
      </c>
      <c r="Z837" s="1" t="e">
        <f t="shared" si="233"/>
        <v>#REF!</v>
      </c>
      <c r="AA837" t="e">
        <f t="shared" si="234"/>
        <v>#REF!</v>
      </c>
    </row>
    <row r="838" spans="24:27" ht="12.75">
      <c r="X838" s="3">
        <f t="shared" si="235"/>
        <v>836</v>
      </c>
      <c r="Y838" s="1" t="e">
        <f t="shared" si="236"/>
        <v>#REF!</v>
      </c>
      <c r="Z838" s="1" t="e">
        <f t="shared" si="233"/>
        <v>#REF!</v>
      </c>
      <c r="AA838" t="e">
        <f t="shared" si="234"/>
        <v>#REF!</v>
      </c>
    </row>
    <row r="839" spans="24:27" ht="12.75">
      <c r="X839" s="3">
        <f t="shared" si="235"/>
        <v>837</v>
      </c>
      <c r="Y839" s="1" t="e">
        <f t="shared" si="236"/>
        <v>#REF!</v>
      </c>
      <c r="Z839" s="1" t="e">
        <f t="shared" si="233"/>
        <v>#REF!</v>
      </c>
      <c r="AA839" t="e">
        <f t="shared" si="234"/>
        <v>#REF!</v>
      </c>
    </row>
    <row r="840" spans="24:27" ht="12.75">
      <c r="X840" s="3">
        <f t="shared" si="235"/>
        <v>838</v>
      </c>
      <c r="Y840" s="1" t="e">
        <f t="shared" si="236"/>
        <v>#REF!</v>
      </c>
      <c r="Z840" s="1" t="e">
        <f t="shared" si="233"/>
        <v>#REF!</v>
      </c>
      <c r="AA840" t="e">
        <f t="shared" si="234"/>
        <v>#REF!</v>
      </c>
    </row>
    <row r="841" spans="24:27" ht="12.75">
      <c r="X841" s="3">
        <f t="shared" si="235"/>
        <v>839</v>
      </c>
      <c r="Y841" s="1" t="e">
        <f t="shared" si="236"/>
        <v>#REF!</v>
      </c>
      <c r="Z841" s="1" t="e">
        <f t="shared" si="233"/>
        <v>#REF!</v>
      </c>
      <c r="AA841" t="e">
        <f t="shared" si="234"/>
        <v>#REF!</v>
      </c>
    </row>
    <row r="842" spans="24:27" ht="12.75">
      <c r="X842" s="3">
        <f t="shared" si="235"/>
        <v>840</v>
      </c>
      <c r="Y842" s="1" t="e">
        <f t="shared" si="236"/>
        <v>#REF!</v>
      </c>
      <c r="Z842" s="1" t="e">
        <f t="shared" si="233"/>
        <v>#REF!</v>
      </c>
      <c r="AA842" t="e">
        <f t="shared" si="234"/>
        <v>#REF!</v>
      </c>
    </row>
    <row r="843" spans="24:27" ht="12.75">
      <c r="X843" s="3">
        <f t="shared" si="235"/>
        <v>841</v>
      </c>
      <c r="Y843" s="1" t="e">
        <f t="shared" si="236"/>
        <v>#REF!</v>
      </c>
      <c r="Z843" s="1" t="e">
        <f t="shared" si="233"/>
        <v>#REF!</v>
      </c>
      <c r="AA843" t="e">
        <f t="shared" si="234"/>
        <v>#REF!</v>
      </c>
    </row>
    <row r="844" spans="24:27" ht="12.75">
      <c r="X844" s="3">
        <f t="shared" si="235"/>
        <v>842</v>
      </c>
      <c r="Y844" s="1" t="e">
        <f t="shared" si="236"/>
        <v>#REF!</v>
      </c>
      <c r="Z844" s="1" t="e">
        <f t="shared" si="233"/>
        <v>#REF!</v>
      </c>
      <c r="AA844" t="e">
        <f t="shared" si="234"/>
        <v>#REF!</v>
      </c>
    </row>
    <row r="845" spans="24:27" ht="12.75">
      <c r="X845" s="3">
        <f t="shared" si="235"/>
        <v>843</v>
      </c>
      <c r="Y845" s="1" t="e">
        <f t="shared" si="236"/>
        <v>#REF!</v>
      </c>
      <c r="Z845" s="1" t="e">
        <f t="shared" si="233"/>
        <v>#REF!</v>
      </c>
      <c r="AA845" t="e">
        <f t="shared" si="234"/>
        <v>#REF!</v>
      </c>
    </row>
    <row r="846" spans="24:27" ht="12.75">
      <c r="X846" s="3">
        <f t="shared" si="235"/>
        <v>844</v>
      </c>
      <c r="Y846" s="1" t="e">
        <f t="shared" si="236"/>
        <v>#REF!</v>
      </c>
      <c r="Z846" s="1" t="e">
        <f t="shared" si="233"/>
        <v>#REF!</v>
      </c>
      <c r="AA846" t="e">
        <f t="shared" si="234"/>
        <v>#REF!</v>
      </c>
    </row>
    <row r="847" spans="24:27" ht="12.75">
      <c r="X847" s="3">
        <f t="shared" si="235"/>
        <v>845</v>
      </c>
      <c r="Y847" s="1" t="e">
        <f t="shared" si="236"/>
        <v>#REF!</v>
      </c>
      <c r="Z847" s="1" t="e">
        <f t="shared" si="233"/>
        <v>#REF!</v>
      </c>
      <c r="AA847" t="e">
        <f t="shared" si="234"/>
        <v>#REF!</v>
      </c>
    </row>
    <row r="848" spans="24:27" ht="12.75">
      <c r="X848" s="3">
        <f t="shared" si="235"/>
        <v>846</v>
      </c>
      <c r="Y848" s="1" t="e">
        <f t="shared" si="236"/>
        <v>#REF!</v>
      </c>
      <c r="Z848" s="1" t="e">
        <f t="shared" si="233"/>
        <v>#REF!</v>
      </c>
      <c r="AA848" t="e">
        <f t="shared" si="234"/>
        <v>#REF!</v>
      </c>
    </row>
    <row r="849" spans="24:27" ht="12.75">
      <c r="X849" s="3">
        <f t="shared" si="235"/>
        <v>847</v>
      </c>
      <c r="Y849" s="1" t="e">
        <f t="shared" si="236"/>
        <v>#REF!</v>
      </c>
      <c r="Z849" s="1" t="e">
        <f t="shared" si="233"/>
        <v>#REF!</v>
      </c>
      <c r="AA849" t="e">
        <f t="shared" si="234"/>
        <v>#REF!</v>
      </c>
    </row>
    <row r="850" spans="24:27" ht="12.75">
      <c r="X850" s="3">
        <f t="shared" si="235"/>
        <v>848</v>
      </c>
      <c r="Y850" s="1" t="e">
        <f t="shared" si="236"/>
        <v>#REF!</v>
      </c>
      <c r="Z850" s="1" t="e">
        <f t="shared" si="233"/>
        <v>#REF!</v>
      </c>
      <c r="AA850" t="e">
        <f t="shared" si="234"/>
        <v>#REF!</v>
      </c>
    </row>
    <row r="851" spans="24:27" ht="12.75">
      <c r="X851" s="3">
        <f t="shared" si="235"/>
        <v>849</v>
      </c>
      <c r="Y851" s="1" t="e">
        <f t="shared" si="236"/>
        <v>#REF!</v>
      </c>
      <c r="Z851" s="1" t="e">
        <f t="shared" si="233"/>
        <v>#REF!</v>
      </c>
      <c r="AA851" t="e">
        <f t="shared" si="234"/>
        <v>#REF!</v>
      </c>
    </row>
    <row r="852" spans="24:27" ht="12.75">
      <c r="X852" s="3">
        <f t="shared" si="235"/>
        <v>850</v>
      </c>
      <c r="Y852" s="1" t="e">
        <f t="shared" si="236"/>
        <v>#REF!</v>
      </c>
      <c r="Z852" s="1" t="e">
        <f t="shared" si="233"/>
        <v>#REF!</v>
      </c>
      <c r="AA852" t="e">
        <f t="shared" si="234"/>
        <v>#REF!</v>
      </c>
    </row>
    <row r="853" spans="24:27" ht="12.75">
      <c r="X853" s="3">
        <f t="shared" si="235"/>
        <v>851</v>
      </c>
      <c r="Y853" s="1" t="e">
        <f t="shared" si="236"/>
        <v>#REF!</v>
      </c>
      <c r="Z853" s="1" t="e">
        <f t="shared" si="233"/>
        <v>#REF!</v>
      </c>
      <c r="AA853" t="e">
        <f t="shared" si="234"/>
        <v>#REF!</v>
      </c>
    </row>
    <row r="854" spans="24:27" ht="12.75">
      <c r="X854" s="3">
        <f t="shared" si="235"/>
        <v>852</v>
      </c>
      <c r="Y854" s="1" t="e">
        <f t="shared" si="236"/>
        <v>#REF!</v>
      </c>
      <c r="Z854" s="1" t="e">
        <f t="shared" si="233"/>
        <v>#REF!</v>
      </c>
      <c r="AA854" t="e">
        <f t="shared" si="234"/>
        <v>#REF!</v>
      </c>
    </row>
    <row r="855" spans="24:27" ht="12.75">
      <c r="X855" s="3">
        <f t="shared" si="235"/>
        <v>853</v>
      </c>
      <c r="Y855" s="1" t="e">
        <f t="shared" si="236"/>
        <v>#REF!</v>
      </c>
      <c r="Z855" s="1" t="e">
        <f t="shared" si="233"/>
        <v>#REF!</v>
      </c>
      <c r="AA855" t="e">
        <f t="shared" si="234"/>
        <v>#REF!</v>
      </c>
    </row>
    <row r="856" spans="24:27" ht="12.75">
      <c r="X856" s="3">
        <f t="shared" si="235"/>
        <v>854</v>
      </c>
      <c r="Y856" s="1" t="e">
        <f t="shared" si="236"/>
        <v>#REF!</v>
      </c>
      <c r="Z856" s="1" t="e">
        <f t="shared" si="233"/>
        <v>#REF!</v>
      </c>
      <c r="AA856" t="e">
        <f t="shared" si="234"/>
        <v>#REF!</v>
      </c>
    </row>
    <row r="857" spans="24:27" ht="12.75">
      <c r="X857" s="3">
        <f t="shared" si="235"/>
        <v>855</v>
      </c>
      <c r="Y857" s="1" t="e">
        <f t="shared" si="236"/>
        <v>#REF!</v>
      </c>
      <c r="Z857" s="1" t="e">
        <f t="shared" si="233"/>
        <v>#REF!</v>
      </c>
      <c r="AA857" t="e">
        <f t="shared" si="234"/>
        <v>#REF!</v>
      </c>
    </row>
    <row r="858" spans="24:27" ht="12.75">
      <c r="X858" s="3">
        <f t="shared" si="235"/>
        <v>856</v>
      </c>
      <c r="Y858" s="1" t="e">
        <f t="shared" si="236"/>
        <v>#REF!</v>
      </c>
      <c r="Z858" s="1" t="e">
        <f t="shared" si="233"/>
        <v>#REF!</v>
      </c>
      <c r="AA858" t="e">
        <f t="shared" si="234"/>
        <v>#REF!</v>
      </c>
    </row>
    <row r="859" spans="24:27" ht="12.75">
      <c r="X859" s="3">
        <f t="shared" si="235"/>
        <v>857</v>
      </c>
      <c r="Y859" s="1" t="e">
        <f t="shared" si="236"/>
        <v>#REF!</v>
      </c>
      <c r="Z859" s="1" t="e">
        <f aca="true" t="shared" si="237" ref="Z859:Z922">ROUND(Y$2*AA859,2)</f>
        <v>#REF!</v>
      </c>
      <c r="AA859" t="e">
        <f aca="true" t="shared" si="238" ref="AA859:AA922">IF(X$1="","",(1-(1+Y$2)^(X859-X$1))/(1-(1+Y$2)^(-X$1))*Z$1)</f>
        <v>#REF!</v>
      </c>
    </row>
    <row r="860" spans="24:27" ht="12.75">
      <c r="X860" s="3">
        <f t="shared" si="235"/>
        <v>858</v>
      </c>
      <c r="Y860" s="1" t="e">
        <f t="shared" si="236"/>
        <v>#REF!</v>
      </c>
      <c r="Z860" s="1" t="e">
        <f t="shared" si="237"/>
        <v>#REF!</v>
      </c>
      <c r="AA860" t="e">
        <f t="shared" si="238"/>
        <v>#REF!</v>
      </c>
    </row>
    <row r="861" spans="24:27" ht="12.75">
      <c r="X861" s="3">
        <f t="shared" si="235"/>
        <v>859</v>
      </c>
      <c r="Y861" s="1" t="e">
        <f t="shared" si="236"/>
        <v>#REF!</v>
      </c>
      <c r="Z861" s="1" t="e">
        <f t="shared" si="237"/>
        <v>#REF!</v>
      </c>
      <c r="AA861" t="e">
        <f t="shared" si="238"/>
        <v>#REF!</v>
      </c>
    </row>
    <row r="862" spans="24:27" ht="12.75">
      <c r="X862" s="3">
        <f t="shared" si="235"/>
        <v>860</v>
      </c>
      <c r="Y862" s="1" t="e">
        <f t="shared" si="236"/>
        <v>#REF!</v>
      </c>
      <c r="Z862" s="1" t="e">
        <f t="shared" si="237"/>
        <v>#REF!</v>
      </c>
      <c r="AA862" t="e">
        <f t="shared" si="238"/>
        <v>#REF!</v>
      </c>
    </row>
    <row r="863" spans="24:27" ht="12.75">
      <c r="X863" s="3">
        <f t="shared" si="235"/>
        <v>861</v>
      </c>
      <c r="Y863" s="1" t="e">
        <f t="shared" si="236"/>
        <v>#REF!</v>
      </c>
      <c r="Z863" s="1" t="e">
        <f t="shared" si="237"/>
        <v>#REF!</v>
      </c>
      <c r="AA863" t="e">
        <f t="shared" si="238"/>
        <v>#REF!</v>
      </c>
    </row>
    <row r="864" spans="24:27" ht="12.75">
      <c r="X864" s="3">
        <f t="shared" si="235"/>
        <v>862</v>
      </c>
      <c r="Y864" s="1" t="e">
        <f t="shared" si="236"/>
        <v>#REF!</v>
      </c>
      <c r="Z864" s="1" t="e">
        <f t="shared" si="237"/>
        <v>#REF!</v>
      </c>
      <c r="AA864" t="e">
        <f t="shared" si="238"/>
        <v>#REF!</v>
      </c>
    </row>
    <row r="865" spans="24:27" ht="12.75">
      <c r="X865" s="3">
        <f t="shared" si="235"/>
        <v>863</v>
      </c>
      <c r="Y865" s="1" t="e">
        <f t="shared" si="236"/>
        <v>#REF!</v>
      </c>
      <c r="Z865" s="1" t="e">
        <f t="shared" si="237"/>
        <v>#REF!</v>
      </c>
      <c r="AA865" t="e">
        <f t="shared" si="238"/>
        <v>#REF!</v>
      </c>
    </row>
    <row r="866" spans="24:27" ht="12.75">
      <c r="X866" s="3">
        <f t="shared" si="235"/>
        <v>864</v>
      </c>
      <c r="Y866" s="1" t="e">
        <f t="shared" si="236"/>
        <v>#REF!</v>
      </c>
      <c r="Z866" s="1" t="e">
        <f t="shared" si="237"/>
        <v>#REF!</v>
      </c>
      <c r="AA866" t="e">
        <f t="shared" si="238"/>
        <v>#REF!</v>
      </c>
    </row>
    <row r="867" spans="24:27" ht="12.75">
      <c r="X867" s="3">
        <f t="shared" si="235"/>
        <v>865</v>
      </c>
      <c r="Y867" s="1" t="e">
        <f t="shared" si="236"/>
        <v>#REF!</v>
      </c>
      <c r="Z867" s="1" t="e">
        <f t="shared" si="237"/>
        <v>#REF!</v>
      </c>
      <c r="AA867" t="e">
        <f t="shared" si="238"/>
        <v>#REF!</v>
      </c>
    </row>
    <row r="868" spans="24:27" ht="12.75">
      <c r="X868" s="3">
        <f t="shared" si="235"/>
        <v>866</v>
      </c>
      <c r="Y868" s="1" t="e">
        <f t="shared" si="236"/>
        <v>#REF!</v>
      </c>
      <c r="Z868" s="1" t="e">
        <f t="shared" si="237"/>
        <v>#REF!</v>
      </c>
      <c r="AA868" t="e">
        <f t="shared" si="238"/>
        <v>#REF!</v>
      </c>
    </row>
    <row r="869" spans="24:27" ht="12.75">
      <c r="X869" s="3">
        <f t="shared" si="235"/>
        <v>867</v>
      </c>
      <c r="Y869" s="1" t="e">
        <f t="shared" si="236"/>
        <v>#REF!</v>
      </c>
      <c r="Z869" s="1" t="e">
        <f t="shared" si="237"/>
        <v>#REF!</v>
      </c>
      <c r="AA869" t="e">
        <f t="shared" si="238"/>
        <v>#REF!</v>
      </c>
    </row>
    <row r="870" spans="24:27" ht="12.75">
      <c r="X870" s="3">
        <f t="shared" si="235"/>
        <v>868</v>
      </c>
      <c r="Y870" s="1" t="e">
        <f t="shared" si="236"/>
        <v>#REF!</v>
      </c>
      <c r="Z870" s="1" t="e">
        <f t="shared" si="237"/>
        <v>#REF!</v>
      </c>
      <c r="AA870" t="e">
        <f t="shared" si="238"/>
        <v>#REF!</v>
      </c>
    </row>
    <row r="871" spans="24:27" ht="12.75">
      <c r="X871" s="3">
        <f t="shared" si="235"/>
        <v>869</v>
      </c>
      <c r="Y871" s="1" t="e">
        <f t="shared" si="236"/>
        <v>#REF!</v>
      </c>
      <c r="Z871" s="1" t="e">
        <f t="shared" si="237"/>
        <v>#REF!</v>
      </c>
      <c r="AA871" t="e">
        <f t="shared" si="238"/>
        <v>#REF!</v>
      </c>
    </row>
    <row r="872" spans="24:27" ht="12.75">
      <c r="X872" s="3">
        <f t="shared" si="235"/>
        <v>870</v>
      </c>
      <c r="Y872" s="1" t="e">
        <f t="shared" si="236"/>
        <v>#REF!</v>
      </c>
      <c r="Z872" s="1" t="e">
        <f t="shared" si="237"/>
        <v>#REF!</v>
      </c>
      <c r="AA872" t="e">
        <f t="shared" si="238"/>
        <v>#REF!</v>
      </c>
    </row>
    <row r="873" spans="24:27" ht="12.75">
      <c r="X873" s="3">
        <f t="shared" si="235"/>
        <v>871</v>
      </c>
      <c r="Y873" s="1" t="e">
        <f t="shared" si="236"/>
        <v>#REF!</v>
      </c>
      <c r="Z873" s="1" t="e">
        <f t="shared" si="237"/>
        <v>#REF!</v>
      </c>
      <c r="AA873" t="e">
        <f t="shared" si="238"/>
        <v>#REF!</v>
      </c>
    </row>
    <row r="874" spans="24:27" ht="12.75">
      <c r="X874" s="3">
        <f t="shared" si="235"/>
        <v>872</v>
      </c>
      <c r="Y874" s="1" t="e">
        <f t="shared" si="236"/>
        <v>#REF!</v>
      </c>
      <c r="Z874" s="1" t="e">
        <f t="shared" si="237"/>
        <v>#REF!</v>
      </c>
      <c r="AA874" t="e">
        <f t="shared" si="238"/>
        <v>#REF!</v>
      </c>
    </row>
    <row r="875" spans="24:27" ht="12.75">
      <c r="X875" s="3">
        <f t="shared" si="235"/>
        <v>873</v>
      </c>
      <c r="Y875" s="1" t="e">
        <f t="shared" si="236"/>
        <v>#REF!</v>
      </c>
      <c r="Z875" s="1" t="e">
        <f t="shared" si="237"/>
        <v>#REF!</v>
      </c>
      <c r="AA875" t="e">
        <f t="shared" si="238"/>
        <v>#REF!</v>
      </c>
    </row>
    <row r="876" spans="24:27" ht="12.75">
      <c r="X876" s="3">
        <f t="shared" si="235"/>
        <v>874</v>
      </c>
      <c r="Y876" s="1" t="e">
        <f t="shared" si="236"/>
        <v>#REF!</v>
      </c>
      <c r="Z876" s="1" t="e">
        <f t="shared" si="237"/>
        <v>#REF!</v>
      </c>
      <c r="AA876" t="e">
        <f t="shared" si="238"/>
        <v>#REF!</v>
      </c>
    </row>
    <row r="877" spans="24:27" ht="12.75">
      <c r="X877" s="3">
        <f t="shared" si="235"/>
        <v>875</v>
      </c>
      <c r="Y877" s="1" t="e">
        <f t="shared" si="236"/>
        <v>#REF!</v>
      </c>
      <c r="Z877" s="1" t="e">
        <f t="shared" si="237"/>
        <v>#REF!</v>
      </c>
      <c r="AA877" t="e">
        <f t="shared" si="238"/>
        <v>#REF!</v>
      </c>
    </row>
    <row r="878" spans="24:27" ht="12.75">
      <c r="X878" s="3">
        <f t="shared" si="235"/>
        <v>876</v>
      </c>
      <c r="Y878" s="1" t="e">
        <f t="shared" si="236"/>
        <v>#REF!</v>
      </c>
      <c r="Z878" s="1" t="e">
        <f t="shared" si="237"/>
        <v>#REF!</v>
      </c>
      <c r="AA878" t="e">
        <f t="shared" si="238"/>
        <v>#REF!</v>
      </c>
    </row>
    <row r="879" spans="24:27" ht="12.75">
      <c r="X879" s="3">
        <f t="shared" si="235"/>
        <v>877</v>
      </c>
      <c r="Y879" s="1" t="e">
        <f t="shared" si="236"/>
        <v>#REF!</v>
      </c>
      <c r="Z879" s="1" t="e">
        <f t="shared" si="237"/>
        <v>#REF!</v>
      </c>
      <c r="AA879" t="e">
        <f t="shared" si="238"/>
        <v>#REF!</v>
      </c>
    </row>
    <row r="880" spans="24:27" ht="12.75">
      <c r="X880" s="3">
        <f t="shared" si="235"/>
        <v>878</v>
      </c>
      <c r="Y880" s="1" t="e">
        <f t="shared" si="236"/>
        <v>#REF!</v>
      </c>
      <c r="Z880" s="1" t="e">
        <f t="shared" si="237"/>
        <v>#REF!</v>
      </c>
      <c r="AA880" t="e">
        <f t="shared" si="238"/>
        <v>#REF!</v>
      </c>
    </row>
    <row r="881" spans="24:27" ht="12.75">
      <c r="X881" s="3">
        <f t="shared" si="235"/>
        <v>879</v>
      </c>
      <c r="Y881" s="1" t="e">
        <f t="shared" si="236"/>
        <v>#REF!</v>
      </c>
      <c r="Z881" s="1" t="e">
        <f t="shared" si="237"/>
        <v>#REF!</v>
      </c>
      <c r="AA881" t="e">
        <f t="shared" si="238"/>
        <v>#REF!</v>
      </c>
    </row>
    <row r="882" spans="24:27" ht="12.75">
      <c r="X882" s="3">
        <f t="shared" si="235"/>
        <v>880</v>
      </c>
      <c r="Y882" s="1" t="e">
        <f t="shared" si="236"/>
        <v>#REF!</v>
      </c>
      <c r="Z882" s="1" t="e">
        <f t="shared" si="237"/>
        <v>#REF!</v>
      </c>
      <c r="AA882" t="e">
        <f t="shared" si="238"/>
        <v>#REF!</v>
      </c>
    </row>
    <row r="883" spans="24:27" ht="12.75">
      <c r="X883" s="3">
        <f t="shared" si="235"/>
        <v>881</v>
      </c>
      <c r="Y883" s="1" t="e">
        <f t="shared" si="236"/>
        <v>#REF!</v>
      </c>
      <c r="Z883" s="1" t="e">
        <f t="shared" si="237"/>
        <v>#REF!</v>
      </c>
      <c r="AA883" t="e">
        <f t="shared" si="238"/>
        <v>#REF!</v>
      </c>
    </row>
    <row r="884" spans="24:27" ht="12.75">
      <c r="X884" s="3">
        <f t="shared" si="235"/>
        <v>882</v>
      </c>
      <c r="Y884" s="1" t="e">
        <f t="shared" si="236"/>
        <v>#REF!</v>
      </c>
      <c r="Z884" s="1" t="e">
        <f t="shared" si="237"/>
        <v>#REF!</v>
      </c>
      <c r="AA884" t="e">
        <f t="shared" si="238"/>
        <v>#REF!</v>
      </c>
    </row>
    <row r="885" spans="24:27" ht="12.75">
      <c r="X885" s="3">
        <f t="shared" si="235"/>
        <v>883</v>
      </c>
      <c r="Y885" s="1" t="e">
        <f t="shared" si="236"/>
        <v>#REF!</v>
      </c>
      <c r="Z885" s="1" t="e">
        <f t="shared" si="237"/>
        <v>#REF!</v>
      </c>
      <c r="AA885" t="e">
        <f t="shared" si="238"/>
        <v>#REF!</v>
      </c>
    </row>
    <row r="886" spans="24:27" ht="12.75">
      <c r="X886" s="3">
        <f t="shared" si="235"/>
        <v>884</v>
      </c>
      <c r="Y886" s="1" t="e">
        <f t="shared" si="236"/>
        <v>#REF!</v>
      </c>
      <c r="Z886" s="1" t="e">
        <f t="shared" si="237"/>
        <v>#REF!</v>
      </c>
      <c r="AA886" t="e">
        <f t="shared" si="238"/>
        <v>#REF!</v>
      </c>
    </row>
    <row r="887" spans="24:27" ht="12.75">
      <c r="X887" s="3">
        <f t="shared" si="235"/>
        <v>885</v>
      </c>
      <c r="Y887" s="1" t="e">
        <f t="shared" si="236"/>
        <v>#REF!</v>
      </c>
      <c r="Z887" s="1" t="e">
        <f t="shared" si="237"/>
        <v>#REF!</v>
      </c>
      <c r="AA887" t="e">
        <f t="shared" si="238"/>
        <v>#REF!</v>
      </c>
    </row>
    <row r="888" spans="24:27" ht="12.75">
      <c r="X888" s="3">
        <f t="shared" si="235"/>
        <v>886</v>
      </c>
      <c r="Y888" s="1" t="e">
        <f t="shared" si="236"/>
        <v>#REF!</v>
      </c>
      <c r="Z888" s="1" t="e">
        <f t="shared" si="237"/>
        <v>#REF!</v>
      </c>
      <c r="AA888" t="e">
        <f t="shared" si="238"/>
        <v>#REF!</v>
      </c>
    </row>
    <row r="889" spans="24:27" ht="12.75">
      <c r="X889" s="3">
        <f t="shared" si="235"/>
        <v>887</v>
      </c>
      <c r="Y889" s="1" t="e">
        <f t="shared" si="236"/>
        <v>#REF!</v>
      </c>
      <c r="Z889" s="1" t="e">
        <f t="shared" si="237"/>
        <v>#REF!</v>
      </c>
      <c r="AA889" t="e">
        <f t="shared" si="238"/>
        <v>#REF!</v>
      </c>
    </row>
    <row r="890" spans="24:27" ht="12.75">
      <c r="X890" s="3">
        <f t="shared" si="235"/>
        <v>888</v>
      </c>
      <c r="Y890" s="1" t="e">
        <f t="shared" si="236"/>
        <v>#REF!</v>
      </c>
      <c r="Z890" s="1" t="e">
        <f t="shared" si="237"/>
        <v>#REF!</v>
      </c>
      <c r="AA890" t="e">
        <f t="shared" si="238"/>
        <v>#REF!</v>
      </c>
    </row>
    <row r="891" spans="24:27" ht="12.75">
      <c r="X891" s="3">
        <f t="shared" si="235"/>
        <v>889</v>
      </c>
      <c r="Y891" s="1" t="e">
        <f t="shared" si="236"/>
        <v>#REF!</v>
      </c>
      <c r="Z891" s="1" t="e">
        <f t="shared" si="237"/>
        <v>#REF!</v>
      </c>
      <c r="AA891" t="e">
        <f t="shared" si="238"/>
        <v>#REF!</v>
      </c>
    </row>
    <row r="892" spans="24:27" ht="12.75">
      <c r="X892" s="3">
        <f t="shared" si="235"/>
        <v>890</v>
      </c>
      <c r="Y892" s="1" t="e">
        <f t="shared" si="236"/>
        <v>#REF!</v>
      </c>
      <c r="Z892" s="1" t="e">
        <f t="shared" si="237"/>
        <v>#REF!</v>
      </c>
      <c r="AA892" t="e">
        <f t="shared" si="238"/>
        <v>#REF!</v>
      </c>
    </row>
    <row r="893" spans="24:27" ht="12.75">
      <c r="X893" s="3">
        <f t="shared" si="235"/>
        <v>891</v>
      </c>
      <c r="Y893" s="1" t="e">
        <f t="shared" si="236"/>
        <v>#REF!</v>
      </c>
      <c r="Z893" s="1" t="e">
        <f t="shared" si="237"/>
        <v>#REF!</v>
      </c>
      <c r="AA893" t="e">
        <f t="shared" si="238"/>
        <v>#REF!</v>
      </c>
    </row>
    <row r="894" spans="24:27" ht="12.75">
      <c r="X894" s="3">
        <f t="shared" si="235"/>
        <v>892</v>
      </c>
      <c r="Y894" s="1" t="e">
        <f t="shared" si="236"/>
        <v>#REF!</v>
      </c>
      <c r="Z894" s="1" t="e">
        <f t="shared" si="237"/>
        <v>#REF!</v>
      </c>
      <c r="AA894" t="e">
        <f t="shared" si="238"/>
        <v>#REF!</v>
      </c>
    </row>
    <row r="895" spans="24:27" ht="12.75">
      <c r="X895" s="3">
        <f t="shared" si="235"/>
        <v>893</v>
      </c>
      <c r="Y895" s="1" t="e">
        <f t="shared" si="236"/>
        <v>#REF!</v>
      </c>
      <c r="Z895" s="1" t="e">
        <f t="shared" si="237"/>
        <v>#REF!</v>
      </c>
      <c r="AA895" t="e">
        <f t="shared" si="238"/>
        <v>#REF!</v>
      </c>
    </row>
    <row r="896" spans="24:27" ht="12.75">
      <c r="X896" s="3">
        <f t="shared" si="235"/>
        <v>894</v>
      </c>
      <c r="Y896" s="1" t="e">
        <f t="shared" si="236"/>
        <v>#REF!</v>
      </c>
      <c r="Z896" s="1" t="e">
        <f t="shared" si="237"/>
        <v>#REF!</v>
      </c>
      <c r="AA896" t="e">
        <f t="shared" si="238"/>
        <v>#REF!</v>
      </c>
    </row>
    <row r="897" spans="24:27" ht="12.75">
      <c r="X897" s="3">
        <f t="shared" si="235"/>
        <v>895</v>
      </c>
      <c r="Y897" s="1" t="e">
        <f t="shared" si="236"/>
        <v>#REF!</v>
      </c>
      <c r="Z897" s="1" t="e">
        <f t="shared" si="237"/>
        <v>#REF!</v>
      </c>
      <c r="AA897" t="e">
        <f t="shared" si="238"/>
        <v>#REF!</v>
      </c>
    </row>
    <row r="898" spans="24:27" ht="12.75">
      <c r="X898" s="3">
        <f t="shared" si="235"/>
        <v>896</v>
      </c>
      <c r="Y898" s="1" t="e">
        <f t="shared" si="236"/>
        <v>#REF!</v>
      </c>
      <c r="Z898" s="1" t="e">
        <f t="shared" si="237"/>
        <v>#REF!</v>
      </c>
      <c r="AA898" t="e">
        <f t="shared" si="238"/>
        <v>#REF!</v>
      </c>
    </row>
    <row r="899" spans="24:27" ht="12.75">
      <c r="X899" s="3">
        <f t="shared" si="235"/>
        <v>897</v>
      </c>
      <c r="Y899" s="1" t="e">
        <f t="shared" si="236"/>
        <v>#REF!</v>
      </c>
      <c r="Z899" s="1" t="e">
        <f t="shared" si="237"/>
        <v>#REF!</v>
      </c>
      <c r="AA899" t="e">
        <f t="shared" si="238"/>
        <v>#REF!</v>
      </c>
    </row>
    <row r="900" spans="24:27" ht="12.75">
      <c r="X900" s="3">
        <f aca="true" t="shared" si="239" ref="X900:X963">X899+1</f>
        <v>898</v>
      </c>
      <c r="Y900" s="1" t="e">
        <f aca="true" t="shared" si="240" ref="Y900:Y963">Y899</f>
        <v>#REF!</v>
      </c>
      <c r="Z900" s="1" t="e">
        <f t="shared" si="237"/>
        <v>#REF!</v>
      </c>
      <c r="AA900" t="e">
        <f t="shared" si="238"/>
        <v>#REF!</v>
      </c>
    </row>
    <row r="901" spans="24:27" ht="12.75">
      <c r="X901" s="3">
        <f t="shared" si="239"/>
        <v>899</v>
      </c>
      <c r="Y901" s="1" t="e">
        <f t="shared" si="240"/>
        <v>#REF!</v>
      </c>
      <c r="Z901" s="1" t="e">
        <f t="shared" si="237"/>
        <v>#REF!</v>
      </c>
      <c r="AA901" t="e">
        <f t="shared" si="238"/>
        <v>#REF!</v>
      </c>
    </row>
    <row r="902" spans="24:27" ht="12.75">
      <c r="X902" s="3">
        <f t="shared" si="239"/>
        <v>900</v>
      </c>
      <c r="Y902" s="1" t="e">
        <f t="shared" si="240"/>
        <v>#REF!</v>
      </c>
      <c r="Z902" s="1" t="e">
        <f t="shared" si="237"/>
        <v>#REF!</v>
      </c>
      <c r="AA902" t="e">
        <f t="shared" si="238"/>
        <v>#REF!</v>
      </c>
    </row>
    <row r="903" spans="24:27" ht="12.75">
      <c r="X903" s="3">
        <f t="shared" si="239"/>
        <v>901</v>
      </c>
      <c r="Y903" s="1" t="e">
        <f t="shared" si="240"/>
        <v>#REF!</v>
      </c>
      <c r="Z903" s="1" t="e">
        <f t="shared" si="237"/>
        <v>#REF!</v>
      </c>
      <c r="AA903" t="e">
        <f t="shared" si="238"/>
        <v>#REF!</v>
      </c>
    </row>
    <row r="904" spans="24:27" ht="12.75">
      <c r="X904" s="3">
        <f t="shared" si="239"/>
        <v>902</v>
      </c>
      <c r="Y904" s="1" t="e">
        <f t="shared" si="240"/>
        <v>#REF!</v>
      </c>
      <c r="Z904" s="1" t="e">
        <f t="shared" si="237"/>
        <v>#REF!</v>
      </c>
      <c r="AA904" t="e">
        <f t="shared" si="238"/>
        <v>#REF!</v>
      </c>
    </row>
    <row r="905" spans="24:27" ht="12.75">
      <c r="X905" s="3">
        <f t="shared" si="239"/>
        <v>903</v>
      </c>
      <c r="Y905" s="1" t="e">
        <f t="shared" si="240"/>
        <v>#REF!</v>
      </c>
      <c r="Z905" s="1" t="e">
        <f t="shared" si="237"/>
        <v>#REF!</v>
      </c>
      <c r="AA905" t="e">
        <f t="shared" si="238"/>
        <v>#REF!</v>
      </c>
    </row>
    <row r="906" spans="24:27" ht="12.75">
      <c r="X906" s="3">
        <f t="shared" si="239"/>
        <v>904</v>
      </c>
      <c r="Y906" s="1" t="e">
        <f t="shared" si="240"/>
        <v>#REF!</v>
      </c>
      <c r="Z906" s="1" t="e">
        <f t="shared" si="237"/>
        <v>#REF!</v>
      </c>
      <c r="AA906" t="e">
        <f t="shared" si="238"/>
        <v>#REF!</v>
      </c>
    </row>
    <row r="907" spans="24:27" ht="12.75">
      <c r="X907" s="3">
        <f t="shared" si="239"/>
        <v>905</v>
      </c>
      <c r="Y907" s="1" t="e">
        <f t="shared" si="240"/>
        <v>#REF!</v>
      </c>
      <c r="Z907" s="1" t="e">
        <f t="shared" si="237"/>
        <v>#REF!</v>
      </c>
      <c r="AA907" t="e">
        <f t="shared" si="238"/>
        <v>#REF!</v>
      </c>
    </row>
    <row r="908" spans="24:27" ht="12.75">
      <c r="X908" s="3">
        <f t="shared" si="239"/>
        <v>906</v>
      </c>
      <c r="Y908" s="1" t="e">
        <f t="shared" si="240"/>
        <v>#REF!</v>
      </c>
      <c r="Z908" s="1" t="e">
        <f t="shared" si="237"/>
        <v>#REF!</v>
      </c>
      <c r="AA908" t="e">
        <f t="shared" si="238"/>
        <v>#REF!</v>
      </c>
    </row>
    <row r="909" spans="24:27" ht="12.75">
      <c r="X909" s="3">
        <f t="shared" si="239"/>
        <v>907</v>
      </c>
      <c r="Y909" s="1" t="e">
        <f t="shared" si="240"/>
        <v>#REF!</v>
      </c>
      <c r="Z909" s="1" t="e">
        <f t="shared" si="237"/>
        <v>#REF!</v>
      </c>
      <c r="AA909" t="e">
        <f t="shared" si="238"/>
        <v>#REF!</v>
      </c>
    </row>
    <row r="910" spans="24:27" ht="12.75">
      <c r="X910" s="3">
        <f t="shared" si="239"/>
        <v>908</v>
      </c>
      <c r="Y910" s="1" t="e">
        <f t="shared" si="240"/>
        <v>#REF!</v>
      </c>
      <c r="Z910" s="1" t="e">
        <f t="shared" si="237"/>
        <v>#REF!</v>
      </c>
      <c r="AA910" t="e">
        <f t="shared" si="238"/>
        <v>#REF!</v>
      </c>
    </row>
    <row r="911" spans="24:27" ht="12.75">
      <c r="X911" s="3">
        <f t="shared" si="239"/>
        <v>909</v>
      </c>
      <c r="Y911" s="1" t="e">
        <f t="shared" si="240"/>
        <v>#REF!</v>
      </c>
      <c r="Z911" s="1" t="e">
        <f t="shared" si="237"/>
        <v>#REF!</v>
      </c>
      <c r="AA911" t="e">
        <f t="shared" si="238"/>
        <v>#REF!</v>
      </c>
    </row>
    <row r="912" spans="24:27" ht="12.75">
      <c r="X912" s="3">
        <f t="shared" si="239"/>
        <v>910</v>
      </c>
      <c r="Y912" s="1" t="e">
        <f t="shared" si="240"/>
        <v>#REF!</v>
      </c>
      <c r="Z912" s="1" t="e">
        <f t="shared" si="237"/>
        <v>#REF!</v>
      </c>
      <c r="AA912" t="e">
        <f t="shared" si="238"/>
        <v>#REF!</v>
      </c>
    </row>
    <row r="913" spans="24:27" ht="12.75">
      <c r="X913" s="3">
        <f t="shared" si="239"/>
        <v>911</v>
      </c>
      <c r="Y913" s="1" t="e">
        <f t="shared" si="240"/>
        <v>#REF!</v>
      </c>
      <c r="Z913" s="1" t="e">
        <f t="shared" si="237"/>
        <v>#REF!</v>
      </c>
      <c r="AA913" t="e">
        <f t="shared" si="238"/>
        <v>#REF!</v>
      </c>
    </row>
    <row r="914" spans="24:27" ht="12.75">
      <c r="X914" s="3">
        <f t="shared" si="239"/>
        <v>912</v>
      </c>
      <c r="Y914" s="1" t="e">
        <f t="shared" si="240"/>
        <v>#REF!</v>
      </c>
      <c r="Z914" s="1" t="e">
        <f t="shared" si="237"/>
        <v>#REF!</v>
      </c>
      <c r="AA914" t="e">
        <f t="shared" si="238"/>
        <v>#REF!</v>
      </c>
    </row>
    <row r="915" spans="24:27" ht="12.75">
      <c r="X915" s="3">
        <f t="shared" si="239"/>
        <v>913</v>
      </c>
      <c r="Y915" s="1" t="e">
        <f t="shared" si="240"/>
        <v>#REF!</v>
      </c>
      <c r="Z915" s="1" t="e">
        <f t="shared" si="237"/>
        <v>#REF!</v>
      </c>
      <c r="AA915" t="e">
        <f t="shared" si="238"/>
        <v>#REF!</v>
      </c>
    </row>
    <row r="916" spans="24:27" ht="12.75">
      <c r="X916" s="3">
        <f t="shared" si="239"/>
        <v>914</v>
      </c>
      <c r="Y916" s="1" t="e">
        <f t="shared" si="240"/>
        <v>#REF!</v>
      </c>
      <c r="Z916" s="1" t="e">
        <f t="shared" si="237"/>
        <v>#REF!</v>
      </c>
      <c r="AA916" t="e">
        <f t="shared" si="238"/>
        <v>#REF!</v>
      </c>
    </row>
    <row r="917" spans="24:27" ht="12.75">
      <c r="X917" s="3">
        <f t="shared" si="239"/>
        <v>915</v>
      </c>
      <c r="Y917" s="1" t="e">
        <f t="shared" si="240"/>
        <v>#REF!</v>
      </c>
      <c r="Z917" s="1" t="e">
        <f t="shared" si="237"/>
        <v>#REF!</v>
      </c>
      <c r="AA917" t="e">
        <f t="shared" si="238"/>
        <v>#REF!</v>
      </c>
    </row>
    <row r="918" spans="24:27" ht="12.75">
      <c r="X918" s="3">
        <f t="shared" si="239"/>
        <v>916</v>
      </c>
      <c r="Y918" s="1" t="e">
        <f t="shared" si="240"/>
        <v>#REF!</v>
      </c>
      <c r="Z918" s="1" t="e">
        <f t="shared" si="237"/>
        <v>#REF!</v>
      </c>
      <c r="AA918" t="e">
        <f t="shared" si="238"/>
        <v>#REF!</v>
      </c>
    </row>
    <row r="919" spans="24:27" ht="12.75">
      <c r="X919" s="3">
        <f t="shared" si="239"/>
        <v>917</v>
      </c>
      <c r="Y919" s="1" t="e">
        <f t="shared" si="240"/>
        <v>#REF!</v>
      </c>
      <c r="Z919" s="1" t="e">
        <f t="shared" si="237"/>
        <v>#REF!</v>
      </c>
      <c r="AA919" t="e">
        <f t="shared" si="238"/>
        <v>#REF!</v>
      </c>
    </row>
    <row r="920" spans="24:27" ht="12.75">
      <c r="X920" s="3">
        <f t="shared" si="239"/>
        <v>918</v>
      </c>
      <c r="Y920" s="1" t="e">
        <f t="shared" si="240"/>
        <v>#REF!</v>
      </c>
      <c r="Z920" s="1" t="e">
        <f t="shared" si="237"/>
        <v>#REF!</v>
      </c>
      <c r="AA920" t="e">
        <f t="shared" si="238"/>
        <v>#REF!</v>
      </c>
    </row>
    <row r="921" spans="24:27" ht="12.75">
      <c r="X921" s="3">
        <f t="shared" si="239"/>
        <v>919</v>
      </c>
      <c r="Y921" s="1" t="e">
        <f t="shared" si="240"/>
        <v>#REF!</v>
      </c>
      <c r="Z921" s="1" t="e">
        <f t="shared" si="237"/>
        <v>#REF!</v>
      </c>
      <c r="AA921" t="e">
        <f t="shared" si="238"/>
        <v>#REF!</v>
      </c>
    </row>
    <row r="922" spans="24:27" ht="12.75">
      <c r="X922" s="3">
        <f t="shared" si="239"/>
        <v>920</v>
      </c>
      <c r="Y922" s="1" t="e">
        <f t="shared" si="240"/>
        <v>#REF!</v>
      </c>
      <c r="Z922" s="1" t="e">
        <f t="shared" si="237"/>
        <v>#REF!</v>
      </c>
      <c r="AA922" t="e">
        <f t="shared" si="238"/>
        <v>#REF!</v>
      </c>
    </row>
    <row r="923" spans="24:27" ht="12.75">
      <c r="X923" s="3">
        <f t="shared" si="239"/>
        <v>921</v>
      </c>
      <c r="Y923" s="1" t="e">
        <f t="shared" si="240"/>
        <v>#REF!</v>
      </c>
      <c r="Z923" s="1" t="e">
        <f aca="true" t="shared" si="241" ref="Z923:Z986">ROUND(Y$2*AA923,2)</f>
        <v>#REF!</v>
      </c>
      <c r="AA923" t="e">
        <f aca="true" t="shared" si="242" ref="AA923:AA986">IF(X$1="","",(1-(1+Y$2)^(X923-X$1))/(1-(1+Y$2)^(-X$1))*Z$1)</f>
        <v>#REF!</v>
      </c>
    </row>
    <row r="924" spans="24:27" ht="12.75">
      <c r="X924" s="3">
        <f t="shared" si="239"/>
        <v>922</v>
      </c>
      <c r="Y924" s="1" t="e">
        <f t="shared" si="240"/>
        <v>#REF!</v>
      </c>
      <c r="Z924" s="1" t="e">
        <f t="shared" si="241"/>
        <v>#REF!</v>
      </c>
      <c r="AA924" t="e">
        <f t="shared" si="242"/>
        <v>#REF!</v>
      </c>
    </row>
    <row r="925" spans="24:27" ht="12.75">
      <c r="X925" s="3">
        <f t="shared" si="239"/>
        <v>923</v>
      </c>
      <c r="Y925" s="1" t="e">
        <f t="shared" si="240"/>
        <v>#REF!</v>
      </c>
      <c r="Z925" s="1" t="e">
        <f t="shared" si="241"/>
        <v>#REF!</v>
      </c>
      <c r="AA925" t="e">
        <f t="shared" si="242"/>
        <v>#REF!</v>
      </c>
    </row>
    <row r="926" spans="24:27" ht="12.75">
      <c r="X926" s="3">
        <f t="shared" si="239"/>
        <v>924</v>
      </c>
      <c r="Y926" s="1" t="e">
        <f t="shared" si="240"/>
        <v>#REF!</v>
      </c>
      <c r="Z926" s="1" t="e">
        <f t="shared" si="241"/>
        <v>#REF!</v>
      </c>
      <c r="AA926" t="e">
        <f t="shared" si="242"/>
        <v>#REF!</v>
      </c>
    </row>
    <row r="927" spans="24:27" ht="12.75">
      <c r="X927" s="3">
        <f t="shared" si="239"/>
        <v>925</v>
      </c>
      <c r="Y927" s="1" t="e">
        <f t="shared" si="240"/>
        <v>#REF!</v>
      </c>
      <c r="Z927" s="1" t="e">
        <f t="shared" si="241"/>
        <v>#REF!</v>
      </c>
      <c r="AA927" t="e">
        <f t="shared" si="242"/>
        <v>#REF!</v>
      </c>
    </row>
    <row r="928" spans="24:27" ht="12.75">
      <c r="X928" s="3">
        <f t="shared" si="239"/>
        <v>926</v>
      </c>
      <c r="Y928" s="1" t="e">
        <f t="shared" si="240"/>
        <v>#REF!</v>
      </c>
      <c r="Z928" s="1" t="e">
        <f t="shared" si="241"/>
        <v>#REF!</v>
      </c>
      <c r="AA928" t="e">
        <f t="shared" si="242"/>
        <v>#REF!</v>
      </c>
    </row>
    <row r="929" spans="24:27" ht="12.75">
      <c r="X929" s="3">
        <f t="shared" si="239"/>
        <v>927</v>
      </c>
      <c r="Y929" s="1" t="e">
        <f t="shared" si="240"/>
        <v>#REF!</v>
      </c>
      <c r="Z929" s="1" t="e">
        <f t="shared" si="241"/>
        <v>#REF!</v>
      </c>
      <c r="AA929" t="e">
        <f t="shared" si="242"/>
        <v>#REF!</v>
      </c>
    </row>
    <row r="930" spans="24:27" ht="12.75">
      <c r="X930" s="3">
        <f t="shared" si="239"/>
        <v>928</v>
      </c>
      <c r="Y930" s="1" t="e">
        <f t="shared" si="240"/>
        <v>#REF!</v>
      </c>
      <c r="Z930" s="1" t="e">
        <f t="shared" si="241"/>
        <v>#REF!</v>
      </c>
      <c r="AA930" t="e">
        <f t="shared" si="242"/>
        <v>#REF!</v>
      </c>
    </row>
    <row r="931" spans="24:27" ht="12.75">
      <c r="X931" s="3">
        <f t="shared" si="239"/>
        <v>929</v>
      </c>
      <c r="Y931" s="1" t="e">
        <f t="shared" si="240"/>
        <v>#REF!</v>
      </c>
      <c r="Z931" s="1" t="e">
        <f t="shared" si="241"/>
        <v>#REF!</v>
      </c>
      <c r="AA931" t="e">
        <f t="shared" si="242"/>
        <v>#REF!</v>
      </c>
    </row>
    <row r="932" spans="24:27" ht="12.75">
      <c r="X932" s="3">
        <f t="shared" si="239"/>
        <v>930</v>
      </c>
      <c r="Y932" s="1" t="e">
        <f t="shared" si="240"/>
        <v>#REF!</v>
      </c>
      <c r="Z932" s="1" t="e">
        <f t="shared" si="241"/>
        <v>#REF!</v>
      </c>
      <c r="AA932" t="e">
        <f t="shared" si="242"/>
        <v>#REF!</v>
      </c>
    </row>
    <row r="933" spans="24:27" ht="12.75">
      <c r="X933" s="3">
        <f t="shared" si="239"/>
        <v>931</v>
      </c>
      <c r="Y933" s="1" t="e">
        <f t="shared" si="240"/>
        <v>#REF!</v>
      </c>
      <c r="Z933" s="1" t="e">
        <f t="shared" si="241"/>
        <v>#REF!</v>
      </c>
      <c r="AA933" t="e">
        <f t="shared" si="242"/>
        <v>#REF!</v>
      </c>
    </row>
    <row r="934" spans="24:27" ht="12.75">
      <c r="X934" s="3">
        <f t="shared" si="239"/>
        <v>932</v>
      </c>
      <c r="Y934" s="1" t="e">
        <f t="shared" si="240"/>
        <v>#REF!</v>
      </c>
      <c r="Z934" s="1" t="e">
        <f t="shared" si="241"/>
        <v>#REF!</v>
      </c>
      <c r="AA934" t="e">
        <f t="shared" si="242"/>
        <v>#REF!</v>
      </c>
    </row>
    <row r="935" spans="24:27" ht="12.75">
      <c r="X935" s="3">
        <f t="shared" si="239"/>
        <v>933</v>
      </c>
      <c r="Y935" s="1" t="e">
        <f t="shared" si="240"/>
        <v>#REF!</v>
      </c>
      <c r="Z935" s="1" t="e">
        <f t="shared" si="241"/>
        <v>#REF!</v>
      </c>
      <c r="AA935" t="e">
        <f t="shared" si="242"/>
        <v>#REF!</v>
      </c>
    </row>
    <row r="936" spans="24:27" ht="12.75">
      <c r="X936" s="3">
        <f t="shared" si="239"/>
        <v>934</v>
      </c>
      <c r="Y936" s="1" t="e">
        <f t="shared" si="240"/>
        <v>#REF!</v>
      </c>
      <c r="Z936" s="1" t="e">
        <f t="shared" si="241"/>
        <v>#REF!</v>
      </c>
      <c r="AA936" t="e">
        <f t="shared" si="242"/>
        <v>#REF!</v>
      </c>
    </row>
    <row r="937" spans="24:27" ht="12.75">
      <c r="X937" s="3">
        <f t="shared" si="239"/>
        <v>935</v>
      </c>
      <c r="Y937" s="1" t="e">
        <f t="shared" si="240"/>
        <v>#REF!</v>
      </c>
      <c r="Z937" s="1" t="e">
        <f t="shared" si="241"/>
        <v>#REF!</v>
      </c>
      <c r="AA937" t="e">
        <f t="shared" si="242"/>
        <v>#REF!</v>
      </c>
    </row>
    <row r="938" spans="24:27" ht="12.75">
      <c r="X938" s="3">
        <f t="shared" si="239"/>
        <v>936</v>
      </c>
      <c r="Y938" s="1" t="e">
        <f t="shared" si="240"/>
        <v>#REF!</v>
      </c>
      <c r="Z938" s="1" t="e">
        <f t="shared" si="241"/>
        <v>#REF!</v>
      </c>
      <c r="AA938" t="e">
        <f t="shared" si="242"/>
        <v>#REF!</v>
      </c>
    </row>
    <row r="939" spans="24:27" ht="12.75">
      <c r="X939" s="3">
        <f t="shared" si="239"/>
        <v>937</v>
      </c>
      <c r="Y939" s="1" t="e">
        <f t="shared" si="240"/>
        <v>#REF!</v>
      </c>
      <c r="Z939" s="1" t="e">
        <f t="shared" si="241"/>
        <v>#REF!</v>
      </c>
      <c r="AA939" t="e">
        <f t="shared" si="242"/>
        <v>#REF!</v>
      </c>
    </row>
    <row r="940" spans="24:27" ht="12.75">
      <c r="X940" s="3">
        <f t="shared" si="239"/>
        <v>938</v>
      </c>
      <c r="Y940" s="1" t="e">
        <f t="shared" si="240"/>
        <v>#REF!</v>
      </c>
      <c r="Z940" s="1" t="e">
        <f t="shared" si="241"/>
        <v>#REF!</v>
      </c>
      <c r="AA940" t="e">
        <f t="shared" si="242"/>
        <v>#REF!</v>
      </c>
    </row>
    <row r="941" spans="24:27" ht="12.75">
      <c r="X941" s="3">
        <f t="shared" si="239"/>
        <v>939</v>
      </c>
      <c r="Y941" s="1" t="e">
        <f t="shared" si="240"/>
        <v>#REF!</v>
      </c>
      <c r="Z941" s="1" t="e">
        <f t="shared" si="241"/>
        <v>#REF!</v>
      </c>
      <c r="AA941" t="e">
        <f t="shared" si="242"/>
        <v>#REF!</v>
      </c>
    </row>
    <row r="942" spans="24:27" ht="12.75">
      <c r="X942" s="3">
        <f t="shared" si="239"/>
        <v>940</v>
      </c>
      <c r="Y942" s="1" t="e">
        <f t="shared" si="240"/>
        <v>#REF!</v>
      </c>
      <c r="Z942" s="1" t="e">
        <f t="shared" si="241"/>
        <v>#REF!</v>
      </c>
      <c r="AA942" t="e">
        <f t="shared" si="242"/>
        <v>#REF!</v>
      </c>
    </row>
    <row r="943" spans="24:27" ht="12.75">
      <c r="X943" s="3">
        <f t="shared" si="239"/>
        <v>941</v>
      </c>
      <c r="Y943" s="1" t="e">
        <f t="shared" si="240"/>
        <v>#REF!</v>
      </c>
      <c r="Z943" s="1" t="e">
        <f t="shared" si="241"/>
        <v>#REF!</v>
      </c>
      <c r="AA943" t="e">
        <f t="shared" si="242"/>
        <v>#REF!</v>
      </c>
    </row>
    <row r="944" spans="24:27" ht="12.75">
      <c r="X944" s="3">
        <f t="shared" si="239"/>
        <v>942</v>
      </c>
      <c r="Y944" s="1" t="e">
        <f t="shared" si="240"/>
        <v>#REF!</v>
      </c>
      <c r="Z944" s="1" t="e">
        <f t="shared" si="241"/>
        <v>#REF!</v>
      </c>
      <c r="AA944" t="e">
        <f t="shared" si="242"/>
        <v>#REF!</v>
      </c>
    </row>
    <row r="945" spans="24:27" ht="12.75">
      <c r="X945" s="3">
        <f t="shared" si="239"/>
        <v>943</v>
      </c>
      <c r="Y945" s="1" t="e">
        <f t="shared" si="240"/>
        <v>#REF!</v>
      </c>
      <c r="Z945" s="1" t="e">
        <f t="shared" si="241"/>
        <v>#REF!</v>
      </c>
      <c r="AA945" t="e">
        <f t="shared" si="242"/>
        <v>#REF!</v>
      </c>
    </row>
    <row r="946" spans="24:27" ht="12.75">
      <c r="X946" s="3">
        <f t="shared" si="239"/>
        <v>944</v>
      </c>
      <c r="Y946" s="1" t="e">
        <f t="shared" si="240"/>
        <v>#REF!</v>
      </c>
      <c r="Z946" s="1" t="e">
        <f t="shared" si="241"/>
        <v>#REF!</v>
      </c>
      <c r="AA946" t="e">
        <f t="shared" si="242"/>
        <v>#REF!</v>
      </c>
    </row>
    <row r="947" spans="24:27" ht="12.75">
      <c r="X947" s="3">
        <f t="shared" si="239"/>
        <v>945</v>
      </c>
      <c r="Y947" s="1" t="e">
        <f t="shared" si="240"/>
        <v>#REF!</v>
      </c>
      <c r="Z947" s="1" t="e">
        <f t="shared" si="241"/>
        <v>#REF!</v>
      </c>
      <c r="AA947" t="e">
        <f t="shared" si="242"/>
        <v>#REF!</v>
      </c>
    </row>
    <row r="948" spans="24:27" ht="12.75">
      <c r="X948" s="3">
        <f t="shared" si="239"/>
        <v>946</v>
      </c>
      <c r="Y948" s="1" t="e">
        <f t="shared" si="240"/>
        <v>#REF!</v>
      </c>
      <c r="Z948" s="1" t="e">
        <f t="shared" si="241"/>
        <v>#REF!</v>
      </c>
      <c r="AA948" t="e">
        <f t="shared" si="242"/>
        <v>#REF!</v>
      </c>
    </row>
    <row r="949" spans="24:27" ht="12.75">
      <c r="X949" s="3">
        <f t="shared" si="239"/>
        <v>947</v>
      </c>
      <c r="Y949" s="1" t="e">
        <f t="shared" si="240"/>
        <v>#REF!</v>
      </c>
      <c r="Z949" s="1" t="e">
        <f t="shared" si="241"/>
        <v>#REF!</v>
      </c>
      <c r="AA949" t="e">
        <f t="shared" si="242"/>
        <v>#REF!</v>
      </c>
    </row>
    <row r="950" spans="24:27" ht="12.75">
      <c r="X950" s="3">
        <f t="shared" si="239"/>
        <v>948</v>
      </c>
      <c r="Y950" s="1" t="e">
        <f t="shared" si="240"/>
        <v>#REF!</v>
      </c>
      <c r="Z950" s="1" t="e">
        <f t="shared" si="241"/>
        <v>#REF!</v>
      </c>
      <c r="AA950" t="e">
        <f t="shared" si="242"/>
        <v>#REF!</v>
      </c>
    </row>
    <row r="951" spans="24:27" ht="12.75">
      <c r="X951" s="3">
        <f t="shared" si="239"/>
        <v>949</v>
      </c>
      <c r="Y951" s="1" t="e">
        <f t="shared" si="240"/>
        <v>#REF!</v>
      </c>
      <c r="Z951" s="1" t="e">
        <f t="shared" si="241"/>
        <v>#REF!</v>
      </c>
      <c r="AA951" t="e">
        <f t="shared" si="242"/>
        <v>#REF!</v>
      </c>
    </row>
    <row r="952" spans="24:27" ht="12.75">
      <c r="X952" s="3">
        <f t="shared" si="239"/>
        <v>950</v>
      </c>
      <c r="Y952" s="1" t="e">
        <f t="shared" si="240"/>
        <v>#REF!</v>
      </c>
      <c r="Z952" s="1" t="e">
        <f t="shared" si="241"/>
        <v>#REF!</v>
      </c>
      <c r="AA952" t="e">
        <f t="shared" si="242"/>
        <v>#REF!</v>
      </c>
    </row>
    <row r="953" spans="24:27" ht="12.75">
      <c r="X953" s="3">
        <f t="shared" si="239"/>
        <v>951</v>
      </c>
      <c r="Y953" s="1" t="e">
        <f t="shared" si="240"/>
        <v>#REF!</v>
      </c>
      <c r="Z953" s="1" t="e">
        <f t="shared" si="241"/>
        <v>#REF!</v>
      </c>
      <c r="AA953" t="e">
        <f t="shared" si="242"/>
        <v>#REF!</v>
      </c>
    </row>
    <row r="954" spans="24:27" ht="12.75">
      <c r="X954" s="3">
        <f t="shared" si="239"/>
        <v>952</v>
      </c>
      <c r="Y954" s="1" t="e">
        <f t="shared" si="240"/>
        <v>#REF!</v>
      </c>
      <c r="Z954" s="1" t="e">
        <f t="shared" si="241"/>
        <v>#REF!</v>
      </c>
      <c r="AA954" t="e">
        <f t="shared" si="242"/>
        <v>#REF!</v>
      </c>
    </row>
    <row r="955" spans="24:27" ht="12.75">
      <c r="X955" s="3">
        <f t="shared" si="239"/>
        <v>953</v>
      </c>
      <c r="Y955" s="1" t="e">
        <f t="shared" si="240"/>
        <v>#REF!</v>
      </c>
      <c r="Z955" s="1" t="e">
        <f t="shared" si="241"/>
        <v>#REF!</v>
      </c>
      <c r="AA955" t="e">
        <f t="shared" si="242"/>
        <v>#REF!</v>
      </c>
    </row>
    <row r="956" spans="24:27" ht="12.75">
      <c r="X956" s="3">
        <f t="shared" si="239"/>
        <v>954</v>
      </c>
      <c r="Y956" s="1" t="e">
        <f t="shared" si="240"/>
        <v>#REF!</v>
      </c>
      <c r="Z956" s="1" t="e">
        <f t="shared" si="241"/>
        <v>#REF!</v>
      </c>
      <c r="AA956" t="e">
        <f t="shared" si="242"/>
        <v>#REF!</v>
      </c>
    </row>
    <row r="957" spans="24:27" ht="12.75">
      <c r="X957" s="3">
        <f t="shared" si="239"/>
        <v>955</v>
      </c>
      <c r="Y957" s="1" t="e">
        <f t="shared" si="240"/>
        <v>#REF!</v>
      </c>
      <c r="Z957" s="1" t="e">
        <f t="shared" si="241"/>
        <v>#REF!</v>
      </c>
      <c r="AA957" t="e">
        <f t="shared" si="242"/>
        <v>#REF!</v>
      </c>
    </row>
    <row r="958" spans="24:27" ht="12.75">
      <c r="X958" s="3">
        <f t="shared" si="239"/>
        <v>956</v>
      </c>
      <c r="Y958" s="1" t="e">
        <f t="shared" si="240"/>
        <v>#REF!</v>
      </c>
      <c r="Z958" s="1" t="e">
        <f t="shared" si="241"/>
        <v>#REF!</v>
      </c>
      <c r="AA958" t="e">
        <f t="shared" si="242"/>
        <v>#REF!</v>
      </c>
    </row>
    <row r="959" spans="24:27" ht="12.75">
      <c r="X959" s="3">
        <f t="shared" si="239"/>
        <v>957</v>
      </c>
      <c r="Y959" s="1" t="e">
        <f t="shared" si="240"/>
        <v>#REF!</v>
      </c>
      <c r="Z959" s="1" t="e">
        <f t="shared" si="241"/>
        <v>#REF!</v>
      </c>
      <c r="AA959" t="e">
        <f t="shared" si="242"/>
        <v>#REF!</v>
      </c>
    </row>
    <row r="960" spans="24:27" ht="12.75">
      <c r="X960" s="3">
        <f t="shared" si="239"/>
        <v>958</v>
      </c>
      <c r="Y960" s="1" t="e">
        <f t="shared" si="240"/>
        <v>#REF!</v>
      </c>
      <c r="Z960" s="1" t="e">
        <f t="shared" si="241"/>
        <v>#REF!</v>
      </c>
      <c r="AA960" t="e">
        <f t="shared" si="242"/>
        <v>#REF!</v>
      </c>
    </row>
    <row r="961" spans="24:27" ht="12.75">
      <c r="X961" s="3">
        <f t="shared" si="239"/>
        <v>959</v>
      </c>
      <c r="Y961" s="1" t="e">
        <f t="shared" si="240"/>
        <v>#REF!</v>
      </c>
      <c r="Z961" s="1" t="e">
        <f t="shared" si="241"/>
        <v>#REF!</v>
      </c>
      <c r="AA961" t="e">
        <f t="shared" si="242"/>
        <v>#REF!</v>
      </c>
    </row>
    <row r="962" spans="24:27" ht="12.75">
      <c r="X962" s="3">
        <f t="shared" si="239"/>
        <v>960</v>
      </c>
      <c r="Y962" s="1" t="e">
        <f t="shared" si="240"/>
        <v>#REF!</v>
      </c>
      <c r="Z962" s="1" t="e">
        <f t="shared" si="241"/>
        <v>#REF!</v>
      </c>
      <c r="AA962" t="e">
        <f t="shared" si="242"/>
        <v>#REF!</v>
      </c>
    </row>
    <row r="963" spans="24:27" ht="12.75">
      <c r="X963" s="3">
        <f t="shared" si="239"/>
        <v>961</v>
      </c>
      <c r="Y963" s="1" t="e">
        <f t="shared" si="240"/>
        <v>#REF!</v>
      </c>
      <c r="Z963" s="1" t="e">
        <f t="shared" si="241"/>
        <v>#REF!</v>
      </c>
      <c r="AA963" t="e">
        <f t="shared" si="242"/>
        <v>#REF!</v>
      </c>
    </row>
    <row r="964" spans="24:27" ht="12.75">
      <c r="X964" s="3">
        <f aca="true" t="shared" si="243" ref="X964:X1027">X963+1</f>
        <v>962</v>
      </c>
      <c r="Y964" s="1" t="e">
        <f aca="true" t="shared" si="244" ref="Y964:Y1027">Y963</f>
        <v>#REF!</v>
      </c>
      <c r="Z964" s="1" t="e">
        <f t="shared" si="241"/>
        <v>#REF!</v>
      </c>
      <c r="AA964" t="e">
        <f t="shared" si="242"/>
        <v>#REF!</v>
      </c>
    </row>
    <row r="965" spans="24:27" ht="12.75">
      <c r="X965" s="3">
        <f t="shared" si="243"/>
        <v>963</v>
      </c>
      <c r="Y965" s="1" t="e">
        <f t="shared" si="244"/>
        <v>#REF!</v>
      </c>
      <c r="Z965" s="1" t="e">
        <f t="shared" si="241"/>
        <v>#REF!</v>
      </c>
      <c r="AA965" t="e">
        <f t="shared" si="242"/>
        <v>#REF!</v>
      </c>
    </row>
    <row r="966" spans="24:27" ht="12.75">
      <c r="X966" s="3">
        <f t="shared" si="243"/>
        <v>964</v>
      </c>
      <c r="Y966" s="1" t="e">
        <f t="shared" si="244"/>
        <v>#REF!</v>
      </c>
      <c r="Z966" s="1" t="e">
        <f t="shared" si="241"/>
        <v>#REF!</v>
      </c>
      <c r="AA966" t="e">
        <f t="shared" si="242"/>
        <v>#REF!</v>
      </c>
    </row>
    <row r="967" spans="24:27" ht="12.75">
      <c r="X967" s="3">
        <f t="shared" si="243"/>
        <v>965</v>
      </c>
      <c r="Y967" s="1" t="e">
        <f t="shared" si="244"/>
        <v>#REF!</v>
      </c>
      <c r="Z967" s="1" t="e">
        <f t="shared" si="241"/>
        <v>#REF!</v>
      </c>
      <c r="AA967" t="e">
        <f t="shared" si="242"/>
        <v>#REF!</v>
      </c>
    </row>
    <row r="968" spans="24:27" ht="12.75">
      <c r="X968" s="3">
        <f t="shared" si="243"/>
        <v>966</v>
      </c>
      <c r="Y968" s="1" t="e">
        <f t="shared" si="244"/>
        <v>#REF!</v>
      </c>
      <c r="Z968" s="1" t="e">
        <f t="shared" si="241"/>
        <v>#REF!</v>
      </c>
      <c r="AA968" t="e">
        <f t="shared" si="242"/>
        <v>#REF!</v>
      </c>
    </row>
    <row r="969" spans="24:27" ht="12.75">
      <c r="X969" s="3">
        <f t="shared" si="243"/>
        <v>967</v>
      </c>
      <c r="Y969" s="1" t="e">
        <f t="shared" si="244"/>
        <v>#REF!</v>
      </c>
      <c r="Z969" s="1" t="e">
        <f t="shared" si="241"/>
        <v>#REF!</v>
      </c>
      <c r="AA969" t="e">
        <f t="shared" si="242"/>
        <v>#REF!</v>
      </c>
    </row>
    <row r="970" spans="24:27" ht="12.75">
      <c r="X970" s="3">
        <f t="shared" si="243"/>
        <v>968</v>
      </c>
      <c r="Y970" s="1" t="e">
        <f t="shared" si="244"/>
        <v>#REF!</v>
      </c>
      <c r="Z970" s="1" t="e">
        <f t="shared" si="241"/>
        <v>#REF!</v>
      </c>
      <c r="AA970" t="e">
        <f t="shared" si="242"/>
        <v>#REF!</v>
      </c>
    </row>
    <row r="971" spans="24:27" ht="12.75">
      <c r="X971" s="3">
        <f t="shared" si="243"/>
        <v>969</v>
      </c>
      <c r="Y971" s="1" t="e">
        <f t="shared" si="244"/>
        <v>#REF!</v>
      </c>
      <c r="Z971" s="1" t="e">
        <f t="shared" si="241"/>
        <v>#REF!</v>
      </c>
      <c r="AA971" t="e">
        <f t="shared" si="242"/>
        <v>#REF!</v>
      </c>
    </row>
    <row r="972" spans="24:27" ht="12.75">
      <c r="X972" s="3">
        <f t="shared" si="243"/>
        <v>970</v>
      </c>
      <c r="Y972" s="1" t="e">
        <f t="shared" si="244"/>
        <v>#REF!</v>
      </c>
      <c r="Z972" s="1" t="e">
        <f t="shared" si="241"/>
        <v>#REF!</v>
      </c>
      <c r="AA972" t="e">
        <f t="shared" si="242"/>
        <v>#REF!</v>
      </c>
    </row>
    <row r="973" spans="24:27" ht="12.75">
      <c r="X973" s="3">
        <f t="shared" si="243"/>
        <v>971</v>
      </c>
      <c r="Y973" s="1" t="e">
        <f t="shared" si="244"/>
        <v>#REF!</v>
      </c>
      <c r="Z973" s="1" t="e">
        <f t="shared" si="241"/>
        <v>#REF!</v>
      </c>
      <c r="AA973" t="e">
        <f t="shared" si="242"/>
        <v>#REF!</v>
      </c>
    </row>
    <row r="974" spans="24:27" ht="12.75">
      <c r="X974" s="3">
        <f t="shared" si="243"/>
        <v>972</v>
      </c>
      <c r="Y974" s="1" t="e">
        <f t="shared" si="244"/>
        <v>#REF!</v>
      </c>
      <c r="Z974" s="1" t="e">
        <f t="shared" si="241"/>
        <v>#REF!</v>
      </c>
      <c r="AA974" t="e">
        <f t="shared" si="242"/>
        <v>#REF!</v>
      </c>
    </row>
    <row r="975" spans="24:27" ht="12.75">
      <c r="X975" s="3">
        <f t="shared" si="243"/>
        <v>973</v>
      </c>
      <c r="Y975" s="1" t="e">
        <f t="shared" si="244"/>
        <v>#REF!</v>
      </c>
      <c r="Z975" s="1" t="e">
        <f t="shared" si="241"/>
        <v>#REF!</v>
      </c>
      <c r="AA975" t="e">
        <f t="shared" si="242"/>
        <v>#REF!</v>
      </c>
    </row>
    <row r="976" spans="24:27" ht="12.75">
      <c r="X976" s="3">
        <f t="shared" si="243"/>
        <v>974</v>
      </c>
      <c r="Y976" s="1" t="e">
        <f t="shared" si="244"/>
        <v>#REF!</v>
      </c>
      <c r="Z976" s="1" t="e">
        <f t="shared" si="241"/>
        <v>#REF!</v>
      </c>
      <c r="AA976" t="e">
        <f t="shared" si="242"/>
        <v>#REF!</v>
      </c>
    </row>
    <row r="977" spans="24:27" ht="12.75">
      <c r="X977" s="3">
        <f t="shared" si="243"/>
        <v>975</v>
      </c>
      <c r="Y977" s="1" t="e">
        <f t="shared" si="244"/>
        <v>#REF!</v>
      </c>
      <c r="Z977" s="1" t="e">
        <f t="shared" si="241"/>
        <v>#REF!</v>
      </c>
      <c r="AA977" t="e">
        <f t="shared" si="242"/>
        <v>#REF!</v>
      </c>
    </row>
    <row r="978" spans="24:27" ht="12.75">
      <c r="X978" s="3">
        <f t="shared" si="243"/>
        <v>976</v>
      </c>
      <c r="Y978" s="1" t="e">
        <f t="shared" si="244"/>
        <v>#REF!</v>
      </c>
      <c r="Z978" s="1" t="e">
        <f t="shared" si="241"/>
        <v>#REF!</v>
      </c>
      <c r="AA978" t="e">
        <f t="shared" si="242"/>
        <v>#REF!</v>
      </c>
    </row>
    <row r="979" spans="24:27" ht="12.75">
      <c r="X979" s="3">
        <f t="shared" si="243"/>
        <v>977</v>
      </c>
      <c r="Y979" s="1" t="e">
        <f t="shared" si="244"/>
        <v>#REF!</v>
      </c>
      <c r="Z979" s="1" t="e">
        <f t="shared" si="241"/>
        <v>#REF!</v>
      </c>
      <c r="AA979" t="e">
        <f t="shared" si="242"/>
        <v>#REF!</v>
      </c>
    </row>
    <row r="980" spans="24:27" ht="12.75">
      <c r="X980" s="3">
        <f t="shared" si="243"/>
        <v>978</v>
      </c>
      <c r="Y980" s="1" t="e">
        <f t="shared" si="244"/>
        <v>#REF!</v>
      </c>
      <c r="Z980" s="1" t="e">
        <f t="shared" si="241"/>
        <v>#REF!</v>
      </c>
      <c r="AA980" t="e">
        <f t="shared" si="242"/>
        <v>#REF!</v>
      </c>
    </row>
    <row r="981" spans="24:27" ht="12.75">
      <c r="X981" s="3">
        <f t="shared" si="243"/>
        <v>979</v>
      </c>
      <c r="Y981" s="1" t="e">
        <f t="shared" si="244"/>
        <v>#REF!</v>
      </c>
      <c r="Z981" s="1" t="e">
        <f t="shared" si="241"/>
        <v>#REF!</v>
      </c>
      <c r="AA981" t="e">
        <f t="shared" si="242"/>
        <v>#REF!</v>
      </c>
    </row>
    <row r="982" spans="24:27" ht="12.75">
      <c r="X982" s="3">
        <f t="shared" si="243"/>
        <v>980</v>
      </c>
      <c r="Y982" s="1" t="e">
        <f t="shared" si="244"/>
        <v>#REF!</v>
      </c>
      <c r="Z982" s="1" t="e">
        <f t="shared" si="241"/>
        <v>#REF!</v>
      </c>
      <c r="AA982" t="e">
        <f t="shared" si="242"/>
        <v>#REF!</v>
      </c>
    </row>
    <row r="983" spans="24:27" ht="12.75">
      <c r="X983" s="3">
        <f t="shared" si="243"/>
        <v>981</v>
      </c>
      <c r="Y983" s="1" t="e">
        <f t="shared" si="244"/>
        <v>#REF!</v>
      </c>
      <c r="Z983" s="1" t="e">
        <f t="shared" si="241"/>
        <v>#REF!</v>
      </c>
      <c r="AA983" t="e">
        <f t="shared" si="242"/>
        <v>#REF!</v>
      </c>
    </row>
    <row r="984" spans="24:27" ht="12.75">
      <c r="X984" s="3">
        <f t="shared" si="243"/>
        <v>982</v>
      </c>
      <c r="Y984" s="1" t="e">
        <f t="shared" si="244"/>
        <v>#REF!</v>
      </c>
      <c r="Z984" s="1" t="e">
        <f t="shared" si="241"/>
        <v>#REF!</v>
      </c>
      <c r="AA984" t="e">
        <f t="shared" si="242"/>
        <v>#REF!</v>
      </c>
    </row>
    <row r="985" spans="24:27" ht="12.75">
      <c r="X985" s="3">
        <f t="shared" si="243"/>
        <v>983</v>
      </c>
      <c r="Y985" s="1" t="e">
        <f t="shared" si="244"/>
        <v>#REF!</v>
      </c>
      <c r="Z985" s="1" t="e">
        <f t="shared" si="241"/>
        <v>#REF!</v>
      </c>
      <c r="AA985" t="e">
        <f t="shared" si="242"/>
        <v>#REF!</v>
      </c>
    </row>
    <row r="986" spans="24:27" ht="12.75">
      <c r="X986" s="3">
        <f t="shared" si="243"/>
        <v>984</v>
      </c>
      <c r="Y986" s="1" t="e">
        <f t="shared" si="244"/>
        <v>#REF!</v>
      </c>
      <c r="Z986" s="1" t="e">
        <f t="shared" si="241"/>
        <v>#REF!</v>
      </c>
      <c r="AA986" t="e">
        <f t="shared" si="242"/>
        <v>#REF!</v>
      </c>
    </row>
    <row r="987" spans="24:27" ht="12.75">
      <c r="X987" s="3">
        <f t="shared" si="243"/>
        <v>985</v>
      </c>
      <c r="Y987" s="1" t="e">
        <f t="shared" si="244"/>
        <v>#REF!</v>
      </c>
      <c r="Z987" s="1" t="e">
        <f aca="true" t="shared" si="245" ref="Z987:Z1050">ROUND(Y$2*AA987,2)</f>
        <v>#REF!</v>
      </c>
      <c r="AA987" t="e">
        <f aca="true" t="shared" si="246" ref="AA987:AA1050">IF(X$1="","",(1-(1+Y$2)^(X987-X$1))/(1-(1+Y$2)^(-X$1))*Z$1)</f>
        <v>#REF!</v>
      </c>
    </row>
    <row r="988" spans="24:27" ht="12.75">
      <c r="X988" s="3">
        <f t="shared" si="243"/>
        <v>986</v>
      </c>
      <c r="Y988" s="1" t="e">
        <f t="shared" si="244"/>
        <v>#REF!</v>
      </c>
      <c r="Z988" s="1" t="e">
        <f t="shared" si="245"/>
        <v>#REF!</v>
      </c>
      <c r="AA988" t="e">
        <f t="shared" si="246"/>
        <v>#REF!</v>
      </c>
    </row>
    <row r="989" spans="24:27" ht="12.75">
      <c r="X989" s="3">
        <f t="shared" si="243"/>
        <v>987</v>
      </c>
      <c r="Y989" s="1" t="e">
        <f t="shared" si="244"/>
        <v>#REF!</v>
      </c>
      <c r="Z989" s="1" t="e">
        <f t="shared" si="245"/>
        <v>#REF!</v>
      </c>
      <c r="AA989" t="e">
        <f t="shared" si="246"/>
        <v>#REF!</v>
      </c>
    </row>
    <row r="990" spans="24:27" ht="12.75">
      <c r="X990" s="3">
        <f t="shared" si="243"/>
        <v>988</v>
      </c>
      <c r="Y990" s="1" t="e">
        <f t="shared" si="244"/>
        <v>#REF!</v>
      </c>
      <c r="Z990" s="1" t="e">
        <f t="shared" si="245"/>
        <v>#REF!</v>
      </c>
      <c r="AA990" t="e">
        <f t="shared" si="246"/>
        <v>#REF!</v>
      </c>
    </row>
    <row r="991" spans="24:27" ht="12.75">
      <c r="X991" s="3">
        <f t="shared" si="243"/>
        <v>989</v>
      </c>
      <c r="Y991" s="1" t="e">
        <f t="shared" si="244"/>
        <v>#REF!</v>
      </c>
      <c r="Z991" s="1" t="e">
        <f t="shared" si="245"/>
        <v>#REF!</v>
      </c>
      <c r="AA991" t="e">
        <f t="shared" si="246"/>
        <v>#REF!</v>
      </c>
    </row>
    <row r="992" spans="24:27" ht="12.75">
      <c r="X992" s="3">
        <f t="shared" si="243"/>
        <v>990</v>
      </c>
      <c r="Y992" s="1" t="e">
        <f t="shared" si="244"/>
        <v>#REF!</v>
      </c>
      <c r="Z992" s="1" t="e">
        <f t="shared" si="245"/>
        <v>#REF!</v>
      </c>
      <c r="AA992" t="e">
        <f t="shared" si="246"/>
        <v>#REF!</v>
      </c>
    </row>
    <row r="993" spans="24:27" ht="12.75">
      <c r="X993" s="3">
        <f t="shared" si="243"/>
        <v>991</v>
      </c>
      <c r="Y993" s="1" t="e">
        <f t="shared" si="244"/>
        <v>#REF!</v>
      </c>
      <c r="Z993" s="1" t="e">
        <f t="shared" si="245"/>
        <v>#REF!</v>
      </c>
      <c r="AA993" t="e">
        <f t="shared" si="246"/>
        <v>#REF!</v>
      </c>
    </row>
    <row r="994" spans="24:27" ht="12.75">
      <c r="X994" s="3">
        <f t="shared" si="243"/>
        <v>992</v>
      </c>
      <c r="Y994" s="1" t="e">
        <f t="shared" si="244"/>
        <v>#REF!</v>
      </c>
      <c r="Z994" s="1" t="e">
        <f t="shared" si="245"/>
        <v>#REF!</v>
      </c>
      <c r="AA994" t="e">
        <f t="shared" si="246"/>
        <v>#REF!</v>
      </c>
    </row>
    <row r="995" spans="24:27" ht="12.75">
      <c r="X995" s="3">
        <f t="shared" si="243"/>
        <v>993</v>
      </c>
      <c r="Y995" s="1" t="e">
        <f t="shared" si="244"/>
        <v>#REF!</v>
      </c>
      <c r="Z995" s="1" t="e">
        <f t="shared" si="245"/>
        <v>#REF!</v>
      </c>
      <c r="AA995" t="e">
        <f t="shared" si="246"/>
        <v>#REF!</v>
      </c>
    </row>
    <row r="996" spans="24:27" ht="12.75">
      <c r="X996" s="3">
        <f t="shared" si="243"/>
        <v>994</v>
      </c>
      <c r="Y996" s="1" t="e">
        <f t="shared" si="244"/>
        <v>#REF!</v>
      </c>
      <c r="Z996" s="1" t="e">
        <f t="shared" si="245"/>
        <v>#REF!</v>
      </c>
      <c r="AA996" t="e">
        <f t="shared" si="246"/>
        <v>#REF!</v>
      </c>
    </row>
    <row r="997" spans="24:27" ht="12.75">
      <c r="X997" s="3">
        <f t="shared" si="243"/>
        <v>995</v>
      </c>
      <c r="Y997" s="1" t="e">
        <f t="shared" si="244"/>
        <v>#REF!</v>
      </c>
      <c r="Z997" s="1" t="e">
        <f t="shared" si="245"/>
        <v>#REF!</v>
      </c>
      <c r="AA997" t="e">
        <f t="shared" si="246"/>
        <v>#REF!</v>
      </c>
    </row>
    <row r="998" spans="24:27" ht="12.75">
      <c r="X998" s="3">
        <f t="shared" si="243"/>
        <v>996</v>
      </c>
      <c r="Y998" s="1" t="e">
        <f t="shared" si="244"/>
        <v>#REF!</v>
      </c>
      <c r="Z998" s="1" t="e">
        <f t="shared" si="245"/>
        <v>#REF!</v>
      </c>
      <c r="AA998" t="e">
        <f t="shared" si="246"/>
        <v>#REF!</v>
      </c>
    </row>
    <row r="999" spans="24:27" ht="12.75">
      <c r="X999" s="3">
        <f t="shared" si="243"/>
        <v>997</v>
      </c>
      <c r="Y999" s="1" t="e">
        <f t="shared" si="244"/>
        <v>#REF!</v>
      </c>
      <c r="Z999" s="1" t="e">
        <f t="shared" si="245"/>
        <v>#REF!</v>
      </c>
      <c r="AA999" t="e">
        <f t="shared" si="246"/>
        <v>#REF!</v>
      </c>
    </row>
    <row r="1000" spans="24:27" ht="12.75">
      <c r="X1000" s="3">
        <f t="shared" si="243"/>
        <v>998</v>
      </c>
      <c r="Y1000" s="1" t="e">
        <f t="shared" si="244"/>
        <v>#REF!</v>
      </c>
      <c r="Z1000" s="1" t="e">
        <f t="shared" si="245"/>
        <v>#REF!</v>
      </c>
      <c r="AA1000" t="e">
        <f t="shared" si="246"/>
        <v>#REF!</v>
      </c>
    </row>
    <row r="1001" spans="24:27" ht="12.75">
      <c r="X1001" s="3">
        <f t="shared" si="243"/>
        <v>999</v>
      </c>
      <c r="Y1001" s="1" t="e">
        <f t="shared" si="244"/>
        <v>#REF!</v>
      </c>
      <c r="Z1001" s="1" t="e">
        <f t="shared" si="245"/>
        <v>#REF!</v>
      </c>
      <c r="AA1001" t="e">
        <f t="shared" si="246"/>
        <v>#REF!</v>
      </c>
    </row>
    <row r="1002" spans="24:27" ht="12.75">
      <c r="X1002" s="3">
        <f t="shared" si="243"/>
        <v>1000</v>
      </c>
      <c r="Y1002" s="1" t="e">
        <f t="shared" si="244"/>
        <v>#REF!</v>
      </c>
      <c r="Z1002" s="1" t="e">
        <f t="shared" si="245"/>
        <v>#REF!</v>
      </c>
      <c r="AA1002" t="e">
        <f t="shared" si="246"/>
        <v>#REF!</v>
      </c>
    </row>
    <row r="1003" spans="24:27" ht="12.75">
      <c r="X1003" s="3">
        <f t="shared" si="243"/>
        <v>1001</v>
      </c>
      <c r="Y1003" s="1" t="e">
        <f t="shared" si="244"/>
        <v>#REF!</v>
      </c>
      <c r="Z1003" s="1" t="e">
        <f t="shared" si="245"/>
        <v>#REF!</v>
      </c>
      <c r="AA1003" t="e">
        <f t="shared" si="246"/>
        <v>#REF!</v>
      </c>
    </row>
    <row r="1004" spans="24:27" ht="12.75">
      <c r="X1004" s="3">
        <f t="shared" si="243"/>
        <v>1002</v>
      </c>
      <c r="Y1004" s="1" t="e">
        <f t="shared" si="244"/>
        <v>#REF!</v>
      </c>
      <c r="Z1004" s="1" t="e">
        <f t="shared" si="245"/>
        <v>#REF!</v>
      </c>
      <c r="AA1004" t="e">
        <f t="shared" si="246"/>
        <v>#REF!</v>
      </c>
    </row>
    <row r="1005" spans="24:27" ht="12.75">
      <c r="X1005" s="3">
        <f t="shared" si="243"/>
        <v>1003</v>
      </c>
      <c r="Y1005" s="1" t="e">
        <f t="shared" si="244"/>
        <v>#REF!</v>
      </c>
      <c r="Z1005" s="1" t="e">
        <f t="shared" si="245"/>
        <v>#REF!</v>
      </c>
      <c r="AA1005" t="e">
        <f t="shared" si="246"/>
        <v>#REF!</v>
      </c>
    </row>
    <row r="1006" spans="24:27" ht="12.75">
      <c r="X1006" s="3">
        <f t="shared" si="243"/>
        <v>1004</v>
      </c>
      <c r="Y1006" s="1" t="e">
        <f t="shared" si="244"/>
        <v>#REF!</v>
      </c>
      <c r="Z1006" s="1" t="e">
        <f t="shared" si="245"/>
        <v>#REF!</v>
      </c>
      <c r="AA1006" t="e">
        <f t="shared" si="246"/>
        <v>#REF!</v>
      </c>
    </row>
    <row r="1007" spans="24:27" ht="12.75">
      <c r="X1007" s="3">
        <f t="shared" si="243"/>
        <v>1005</v>
      </c>
      <c r="Y1007" s="1" t="e">
        <f t="shared" si="244"/>
        <v>#REF!</v>
      </c>
      <c r="Z1007" s="1" t="e">
        <f t="shared" si="245"/>
        <v>#REF!</v>
      </c>
      <c r="AA1007" t="e">
        <f t="shared" si="246"/>
        <v>#REF!</v>
      </c>
    </row>
    <row r="1008" spans="24:27" ht="12.75">
      <c r="X1008" s="3">
        <f t="shared" si="243"/>
        <v>1006</v>
      </c>
      <c r="Y1008" s="1" t="e">
        <f t="shared" si="244"/>
        <v>#REF!</v>
      </c>
      <c r="Z1008" s="1" t="e">
        <f t="shared" si="245"/>
        <v>#REF!</v>
      </c>
      <c r="AA1008" t="e">
        <f t="shared" si="246"/>
        <v>#REF!</v>
      </c>
    </row>
    <row r="1009" spans="24:27" ht="12.75">
      <c r="X1009" s="3">
        <f t="shared" si="243"/>
        <v>1007</v>
      </c>
      <c r="Y1009" s="1" t="e">
        <f t="shared" si="244"/>
        <v>#REF!</v>
      </c>
      <c r="Z1009" s="1" t="e">
        <f t="shared" si="245"/>
        <v>#REF!</v>
      </c>
      <c r="AA1009" t="e">
        <f t="shared" si="246"/>
        <v>#REF!</v>
      </c>
    </row>
    <row r="1010" spans="24:27" ht="12.75">
      <c r="X1010" s="3">
        <f t="shared" si="243"/>
        <v>1008</v>
      </c>
      <c r="Y1010" s="1" t="e">
        <f t="shared" si="244"/>
        <v>#REF!</v>
      </c>
      <c r="Z1010" s="1" t="e">
        <f t="shared" si="245"/>
        <v>#REF!</v>
      </c>
      <c r="AA1010" t="e">
        <f t="shared" si="246"/>
        <v>#REF!</v>
      </c>
    </row>
    <row r="1011" spans="24:27" ht="12.75">
      <c r="X1011" s="3">
        <f t="shared" si="243"/>
        <v>1009</v>
      </c>
      <c r="Y1011" s="1" t="e">
        <f t="shared" si="244"/>
        <v>#REF!</v>
      </c>
      <c r="Z1011" s="1" t="e">
        <f t="shared" si="245"/>
        <v>#REF!</v>
      </c>
      <c r="AA1011" t="e">
        <f t="shared" si="246"/>
        <v>#REF!</v>
      </c>
    </row>
    <row r="1012" spans="24:27" ht="12.75">
      <c r="X1012" s="3">
        <f t="shared" si="243"/>
        <v>1010</v>
      </c>
      <c r="Y1012" s="1" t="e">
        <f t="shared" si="244"/>
        <v>#REF!</v>
      </c>
      <c r="Z1012" s="1" t="e">
        <f t="shared" si="245"/>
        <v>#REF!</v>
      </c>
      <c r="AA1012" t="e">
        <f t="shared" si="246"/>
        <v>#REF!</v>
      </c>
    </row>
    <row r="1013" spans="24:27" ht="12.75">
      <c r="X1013" s="3">
        <f t="shared" si="243"/>
        <v>1011</v>
      </c>
      <c r="Y1013" s="1" t="e">
        <f t="shared" si="244"/>
        <v>#REF!</v>
      </c>
      <c r="Z1013" s="1" t="e">
        <f t="shared" si="245"/>
        <v>#REF!</v>
      </c>
      <c r="AA1013" t="e">
        <f t="shared" si="246"/>
        <v>#REF!</v>
      </c>
    </row>
    <row r="1014" spans="24:27" ht="12.75">
      <c r="X1014" s="3">
        <f t="shared" si="243"/>
        <v>1012</v>
      </c>
      <c r="Y1014" s="1" t="e">
        <f t="shared" si="244"/>
        <v>#REF!</v>
      </c>
      <c r="Z1014" s="1" t="e">
        <f t="shared" si="245"/>
        <v>#REF!</v>
      </c>
      <c r="AA1014" t="e">
        <f t="shared" si="246"/>
        <v>#REF!</v>
      </c>
    </row>
    <row r="1015" spans="24:27" ht="12.75">
      <c r="X1015" s="3">
        <f t="shared" si="243"/>
        <v>1013</v>
      </c>
      <c r="Y1015" s="1" t="e">
        <f t="shared" si="244"/>
        <v>#REF!</v>
      </c>
      <c r="Z1015" s="1" t="e">
        <f t="shared" si="245"/>
        <v>#REF!</v>
      </c>
      <c r="AA1015" t="e">
        <f t="shared" si="246"/>
        <v>#REF!</v>
      </c>
    </row>
    <row r="1016" spans="24:27" ht="12.75">
      <c r="X1016" s="3">
        <f t="shared" si="243"/>
        <v>1014</v>
      </c>
      <c r="Y1016" s="1" t="e">
        <f t="shared" si="244"/>
        <v>#REF!</v>
      </c>
      <c r="Z1016" s="1" t="e">
        <f t="shared" si="245"/>
        <v>#REF!</v>
      </c>
      <c r="AA1016" t="e">
        <f t="shared" si="246"/>
        <v>#REF!</v>
      </c>
    </row>
    <row r="1017" spans="24:27" ht="12.75">
      <c r="X1017" s="3">
        <f t="shared" si="243"/>
        <v>1015</v>
      </c>
      <c r="Y1017" s="1" t="e">
        <f t="shared" si="244"/>
        <v>#REF!</v>
      </c>
      <c r="Z1017" s="1" t="e">
        <f t="shared" si="245"/>
        <v>#REF!</v>
      </c>
      <c r="AA1017" t="e">
        <f t="shared" si="246"/>
        <v>#REF!</v>
      </c>
    </row>
    <row r="1018" spans="24:27" ht="12.75">
      <c r="X1018" s="3">
        <f t="shared" si="243"/>
        <v>1016</v>
      </c>
      <c r="Y1018" s="1" t="e">
        <f t="shared" si="244"/>
        <v>#REF!</v>
      </c>
      <c r="Z1018" s="1" t="e">
        <f t="shared" si="245"/>
        <v>#REF!</v>
      </c>
      <c r="AA1018" t="e">
        <f t="shared" si="246"/>
        <v>#REF!</v>
      </c>
    </row>
    <row r="1019" spans="24:27" ht="12.75">
      <c r="X1019" s="3">
        <f t="shared" si="243"/>
        <v>1017</v>
      </c>
      <c r="Y1019" s="1" t="e">
        <f t="shared" si="244"/>
        <v>#REF!</v>
      </c>
      <c r="Z1019" s="1" t="e">
        <f t="shared" si="245"/>
        <v>#REF!</v>
      </c>
      <c r="AA1019" t="e">
        <f t="shared" si="246"/>
        <v>#REF!</v>
      </c>
    </row>
    <row r="1020" spans="24:27" ht="12.75">
      <c r="X1020" s="3">
        <f t="shared" si="243"/>
        <v>1018</v>
      </c>
      <c r="Y1020" s="1" t="e">
        <f t="shared" si="244"/>
        <v>#REF!</v>
      </c>
      <c r="Z1020" s="1" t="e">
        <f t="shared" si="245"/>
        <v>#REF!</v>
      </c>
      <c r="AA1020" t="e">
        <f t="shared" si="246"/>
        <v>#REF!</v>
      </c>
    </row>
    <row r="1021" spans="24:27" ht="12.75">
      <c r="X1021" s="3">
        <f t="shared" si="243"/>
        <v>1019</v>
      </c>
      <c r="Y1021" s="1" t="e">
        <f t="shared" si="244"/>
        <v>#REF!</v>
      </c>
      <c r="Z1021" s="1" t="e">
        <f t="shared" si="245"/>
        <v>#REF!</v>
      </c>
      <c r="AA1021" t="e">
        <f t="shared" si="246"/>
        <v>#REF!</v>
      </c>
    </row>
    <row r="1022" spans="24:27" ht="12.75">
      <c r="X1022" s="3">
        <f t="shared" si="243"/>
        <v>1020</v>
      </c>
      <c r="Y1022" s="1" t="e">
        <f t="shared" si="244"/>
        <v>#REF!</v>
      </c>
      <c r="Z1022" s="1" t="e">
        <f t="shared" si="245"/>
        <v>#REF!</v>
      </c>
      <c r="AA1022" t="e">
        <f t="shared" si="246"/>
        <v>#REF!</v>
      </c>
    </row>
    <row r="1023" spans="24:27" ht="12.75">
      <c r="X1023" s="3">
        <f t="shared" si="243"/>
        <v>1021</v>
      </c>
      <c r="Y1023" s="1" t="e">
        <f t="shared" si="244"/>
        <v>#REF!</v>
      </c>
      <c r="Z1023" s="1" t="e">
        <f t="shared" si="245"/>
        <v>#REF!</v>
      </c>
      <c r="AA1023" t="e">
        <f t="shared" si="246"/>
        <v>#REF!</v>
      </c>
    </row>
    <row r="1024" spans="24:27" ht="12.75">
      <c r="X1024" s="3">
        <f t="shared" si="243"/>
        <v>1022</v>
      </c>
      <c r="Y1024" s="1" t="e">
        <f t="shared" si="244"/>
        <v>#REF!</v>
      </c>
      <c r="Z1024" s="1" t="e">
        <f t="shared" si="245"/>
        <v>#REF!</v>
      </c>
      <c r="AA1024" t="e">
        <f t="shared" si="246"/>
        <v>#REF!</v>
      </c>
    </row>
    <row r="1025" spans="24:27" ht="12.75">
      <c r="X1025" s="3">
        <f t="shared" si="243"/>
        <v>1023</v>
      </c>
      <c r="Y1025" s="1" t="e">
        <f t="shared" si="244"/>
        <v>#REF!</v>
      </c>
      <c r="Z1025" s="1" t="e">
        <f t="shared" si="245"/>
        <v>#REF!</v>
      </c>
      <c r="AA1025" t="e">
        <f t="shared" si="246"/>
        <v>#REF!</v>
      </c>
    </row>
    <row r="1026" spans="24:27" ht="12.75">
      <c r="X1026" s="3">
        <f t="shared" si="243"/>
        <v>1024</v>
      </c>
      <c r="Y1026" s="1" t="e">
        <f t="shared" si="244"/>
        <v>#REF!</v>
      </c>
      <c r="Z1026" s="1" t="e">
        <f t="shared" si="245"/>
        <v>#REF!</v>
      </c>
      <c r="AA1026" t="e">
        <f t="shared" si="246"/>
        <v>#REF!</v>
      </c>
    </row>
    <row r="1027" spans="24:27" ht="12.75">
      <c r="X1027" s="3">
        <f t="shared" si="243"/>
        <v>1025</v>
      </c>
      <c r="Y1027" s="1" t="e">
        <f t="shared" si="244"/>
        <v>#REF!</v>
      </c>
      <c r="Z1027" s="1" t="e">
        <f t="shared" si="245"/>
        <v>#REF!</v>
      </c>
      <c r="AA1027" t="e">
        <f t="shared" si="246"/>
        <v>#REF!</v>
      </c>
    </row>
    <row r="1028" spans="24:27" ht="12.75">
      <c r="X1028" s="3">
        <f aca="true" t="shared" si="247" ref="X1028:X1091">X1027+1</f>
        <v>1026</v>
      </c>
      <c r="Y1028" s="1" t="e">
        <f aca="true" t="shared" si="248" ref="Y1028:Y1091">Y1027</f>
        <v>#REF!</v>
      </c>
      <c r="Z1028" s="1" t="e">
        <f t="shared" si="245"/>
        <v>#REF!</v>
      </c>
      <c r="AA1028" t="e">
        <f t="shared" si="246"/>
        <v>#REF!</v>
      </c>
    </row>
    <row r="1029" spans="24:27" ht="12.75">
      <c r="X1029" s="3">
        <f t="shared" si="247"/>
        <v>1027</v>
      </c>
      <c r="Y1029" s="1" t="e">
        <f t="shared" si="248"/>
        <v>#REF!</v>
      </c>
      <c r="Z1029" s="1" t="e">
        <f t="shared" si="245"/>
        <v>#REF!</v>
      </c>
      <c r="AA1029" t="e">
        <f t="shared" si="246"/>
        <v>#REF!</v>
      </c>
    </row>
    <row r="1030" spans="24:27" ht="12.75">
      <c r="X1030" s="3">
        <f t="shared" si="247"/>
        <v>1028</v>
      </c>
      <c r="Y1030" s="1" t="e">
        <f t="shared" si="248"/>
        <v>#REF!</v>
      </c>
      <c r="Z1030" s="1" t="e">
        <f t="shared" si="245"/>
        <v>#REF!</v>
      </c>
      <c r="AA1030" t="e">
        <f t="shared" si="246"/>
        <v>#REF!</v>
      </c>
    </row>
    <row r="1031" spans="24:27" ht="12.75">
      <c r="X1031" s="3">
        <f t="shared" si="247"/>
        <v>1029</v>
      </c>
      <c r="Y1031" s="1" t="e">
        <f t="shared" si="248"/>
        <v>#REF!</v>
      </c>
      <c r="Z1031" s="1" t="e">
        <f t="shared" si="245"/>
        <v>#REF!</v>
      </c>
      <c r="AA1031" t="e">
        <f t="shared" si="246"/>
        <v>#REF!</v>
      </c>
    </row>
    <row r="1032" spans="24:27" ht="12.75">
      <c r="X1032" s="3">
        <f t="shared" si="247"/>
        <v>1030</v>
      </c>
      <c r="Y1032" s="1" t="e">
        <f t="shared" si="248"/>
        <v>#REF!</v>
      </c>
      <c r="Z1032" s="1" t="e">
        <f t="shared" si="245"/>
        <v>#REF!</v>
      </c>
      <c r="AA1032" t="e">
        <f t="shared" si="246"/>
        <v>#REF!</v>
      </c>
    </row>
    <row r="1033" spans="24:27" ht="12.75">
      <c r="X1033" s="3">
        <f t="shared" si="247"/>
        <v>1031</v>
      </c>
      <c r="Y1033" s="1" t="e">
        <f t="shared" si="248"/>
        <v>#REF!</v>
      </c>
      <c r="Z1033" s="1" t="e">
        <f t="shared" si="245"/>
        <v>#REF!</v>
      </c>
      <c r="AA1033" t="e">
        <f t="shared" si="246"/>
        <v>#REF!</v>
      </c>
    </row>
    <row r="1034" spans="24:27" ht="12.75">
      <c r="X1034" s="3">
        <f t="shared" si="247"/>
        <v>1032</v>
      </c>
      <c r="Y1034" s="1" t="e">
        <f t="shared" si="248"/>
        <v>#REF!</v>
      </c>
      <c r="Z1034" s="1" t="e">
        <f t="shared" si="245"/>
        <v>#REF!</v>
      </c>
      <c r="AA1034" t="e">
        <f t="shared" si="246"/>
        <v>#REF!</v>
      </c>
    </row>
    <row r="1035" spans="24:27" ht="12.75">
      <c r="X1035" s="3">
        <f t="shared" si="247"/>
        <v>1033</v>
      </c>
      <c r="Y1035" s="1" t="e">
        <f t="shared" si="248"/>
        <v>#REF!</v>
      </c>
      <c r="Z1035" s="1" t="e">
        <f t="shared" si="245"/>
        <v>#REF!</v>
      </c>
      <c r="AA1035" t="e">
        <f t="shared" si="246"/>
        <v>#REF!</v>
      </c>
    </row>
    <row r="1036" spans="24:27" ht="12.75">
      <c r="X1036" s="3">
        <f t="shared" si="247"/>
        <v>1034</v>
      </c>
      <c r="Y1036" s="1" t="e">
        <f t="shared" si="248"/>
        <v>#REF!</v>
      </c>
      <c r="Z1036" s="1" t="e">
        <f t="shared" si="245"/>
        <v>#REF!</v>
      </c>
      <c r="AA1036" t="e">
        <f t="shared" si="246"/>
        <v>#REF!</v>
      </c>
    </row>
    <row r="1037" spans="24:27" ht="12.75">
      <c r="X1037" s="3">
        <f t="shared" si="247"/>
        <v>1035</v>
      </c>
      <c r="Y1037" s="1" t="e">
        <f t="shared" si="248"/>
        <v>#REF!</v>
      </c>
      <c r="Z1037" s="1" t="e">
        <f t="shared" si="245"/>
        <v>#REF!</v>
      </c>
      <c r="AA1037" t="e">
        <f t="shared" si="246"/>
        <v>#REF!</v>
      </c>
    </row>
    <row r="1038" spans="24:27" ht="12.75">
      <c r="X1038" s="3">
        <f t="shared" si="247"/>
        <v>1036</v>
      </c>
      <c r="Y1038" s="1" t="e">
        <f t="shared" si="248"/>
        <v>#REF!</v>
      </c>
      <c r="Z1038" s="1" t="e">
        <f t="shared" si="245"/>
        <v>#REF!</v>
      </c>
      <c r="AA1038" t="e">
        <f t="shared" si="246"/>
        <v>#REF!</v>
      </c>
    </row>
    <row r="1039" spans="24:27" ht="12.75">
      <c r="X1039" s="3">
        <f t="shared" si="247"/>
        <v>1037</v>
      </c>
      <c r="Y1039" s="1" t="e">
        <f t="shared" si="248"/>
        <v>#REF!</v>
      </c>
      <c r="Z1039" s="1" t="e">
        <f t="shared" si="245"/>
        <v>#REF!</v>
      </c>
      <c r="AA1039" t="e">
        <f t="shared" si="246"/>
        <v>#REF!</v>
      </c>
    </row>
    <row r="1040" spans="24:27" ht="12.75">
      <c r="X1040" s="3">
        <f t="shared" si="247"/>
        <v>1038</v>
      </c>
      <c r="Y1040" s="1" t="e">
        <f t="shared" si="248"/>
        <v>#REF!</v>
      </c>
      <c r="Z1040" s="1" t="e">
        <f t="shared" si="245"/>
        <v>#REF!</v>
      </c>
      <c r="AA1040" t="e">
        <f t="shared" si="246"/>
        <v>#REF!</v>
      </c>
    </row>
    <row r="1041" spans="24:27" ht="12.75">
      <c r="X1041" s="3">
        <f t="shared" si="247"/>
        <v>1039</v>
      </c>
      <c r="Y1041" s="1" t="e">
        <f t="shared" si="248"/>
        <v>#REF!</v>
      </c>
      <c r="Z1041" s="1" t="e">
        <f t="shared" si="245"/>
        <v>#REF!</v>
      </c>
      <c r="AA1041" t="e">
        <f t="shared" si="246"/>
        <v>#REF!</v>
      </c>
    </row>
    <row r="1042" spans="24:27" ht="12.75">
      <c r="X1042" s="3">
        <f t="shared" si="247"/>
        <v>1040</v>
      </c>
      <c r="Y1042" s="1" t="e">
        <f t="shared" si="248"/>
        <v>#REF!</v>
      </c>
      <c r="Z1042" s="1" t="e">
        <f t="shared" si="245"/>
        <v>#REF!</v>
      </c>
      <c r="AA1042" t="e">
        <f t="shared" si="246"/>
        <v>#REF!</v>
      </c>
    </row>
    <row r="1043" spans="24:27" ht="12.75">
      <c r="X1043" s="3">
        <f t="shared" si="247"/>
        <v>1041</v>
      </c>
      <c r="Y1043" s="1" t="e">
        <f t="shared" si="248"/>
        <v>#REF!</v>
      </c>
      <c r="Z1043" s="1" t="e">
        <f t="shared" si="245"/>
        <v>#REF!</v>
      </c>
      <c r="AA1043" t="e">
        <f t="shared" si="246"/>
        <v>#REF!</v>
      </c>
    </row>
    <row r="1044" spans="24:27" ht="12.75">
      <c r="X1044" s="3">
        <f t="shared" si="247"/>
        <v>1042</v>
      </c>
      <c r="Y1044" s="1" t="e">
        <f t="shared" si="248"/>
        <v>#REF!</v>
      </c>
      <c r="Z1044" s="1" t="e">
        <f t="shared" si="245"/>
        <v>#REF!</v>
      </c>
      <c r="AA1044" t="e">
        <f t="shared" si="246"/>
        <v>#REF!</v>
      </c>
    </row>
    <row r="1045" spans="24:27" ht="12.75">
      <c r="X1045" s="3">
        <f t="shared" si="247"/>
        <v>1043</v>
      </c>
      <c r="Y1045" s="1" t="e">
        <f t="shared" si="248"/>
        <v>#REF!</v>
      </c>
      <c r="Z1045" s="1" t="e">
        <f t="shared" si="245"/>
        <v>#REF!</v>
      </c>
      <c r="AA1045" t="e">
        <f t="shared" si="246"/>
        <v>#REF!</v>
      </c>
    </row>
    <row r="1046" spans="24:27" ht="12.75">
      <c r="X1046" s="3">
        <f t="shared" si="247"/>
        <v>1044</v>
      </c>
      <c r="Y1046" s="1" t="e">
        <f t="shared" si="248"/>
        <v>#REF!</v>
      </c>
      <c r="Z1046" s="1" t="e">
        <f t="shared" si="245"/>
        <v>#REF!</v>
      </c>
      <c r="AA1046" t="e">
        <f t="shared" si="246"/>
        <v>#REF!</v>
      </c>
    </row>
    <row r="1047" spans="24:27" ht="12.75">
      <c r="X1047" s="3">
        <f t="shared" si="247"/>
        <v>1045</v>
      </c>
      <c r="Y1047" s="1" t="e">
        <f t="shared" si="248"/>
        <v>#REF!</v>
      </c>
      <c r="Z1047" s="1" t="e">
        <f t="shared" si="245"/>
        <v>#REF!</v>
      </c>
      <c r="AA1047" t="e">
        <f t="shared" si="246"/>
        <v>#REF!</v>
      </c>
    </row>
    <row r="1048" spans="24:27" ht="12.75">
      <c r="X1048" s="3">
        <f t="shared" si="247"/>
        <v>1046</v>
      </c>
      <c r="Y1048" s="1" t="e">
        <f t="shared" si="248"/>
        <v>#REF!</v>
      </c>
      <c r="Z1048" s="1" t="e">
        <f t="shared" si="245"/>
        <v>#REF!</v>
      </c>
      <c r="AA1048" t="e">
        <f t="shared" si="246"/>
        <v>#REF!</v>
      </c>
    </row>
    <row r="1049" spans="24:27" ht="12.75">
      <c r="X1049" s="3">
        <f t="shared" si="247"/>
        <v>1047</v>
      </c>
      <c r="Y1049" s="1" t="e">
        <f t="shared" si="248"/>
        <v>#REF!</v>
      </c>
      <c r="Z1049" s="1" t="e">
        <f t="shared" si="245"/>
        <v>#REF!</v>
      </c>
      <c r="AA1049" t="e">
        <f t="shared" si="246"/>
        <v>#REF!</v>
      </c>
    </row>
    <row r="1050" spans="24:27" ht="12.75">
      <c r="X1050" s="3">
        <f t="shared" si="247"/>
        <v>1048</v>
      </c>
      <c r="Y1050" s="1" t="e">
        <f t="shared" si="248"/>
        <v>#REF!</v>
      </c>
      <c r="Z1050" s="1" t="e">
        <f t="shared" si="245"/>
        <v>#REF!</v>
      </c>
      <c r="AA1050" t="e">
        <f t="shared" si="246"/>
        <v>#REF!</v>
      </c>
    </row>
    <row r="1051" spans="24:27" ht="12.75">
      <c r="X1051" s="3">
        <f t="shared" si="247"/>
        <v>1049</v>
      </c>
      <c r="Y1051" s="1" t="e">
        <f t="shared" si="248"/>
        <v>#REF!</v>
      </c>
      <c r="Z1051" s="1" t="e">
        <f aca="true" t="shared" si="249" ref="Z1051:Z1114">ROUND(Y$2*AA1051,2)</f>
        <v>#REF!</v>
      </c>
      <c r="AA1051" t="e">
        <f aca="true" t="shared" si="250" ref="AA1051:AA1114">IF(X$1="","",(1-(1+Y$2)^(X1051-X$1))/(1-(1+Y$2)^(-X$1))*Z$1)</f>
        <v>#REF!</v>
      </c>
    </row>
    <row r="1052" spans="24:27" ht="12.75">
      <c r="X1052" s="3">
        <f t="shared" si="247"/>
        <v>1050</v>
      </c>
      <c r="Y1052" s="1" t="e">
        <f t="shared" si="248"/>
        <v>#REF!</v>
      </c>
      <c r="Z1052" s="1" t="e">
        <f t="shared" si="249"/>
        <v>#REF!</v>
      </c>
      <c r="AA1052" t="e">
        <f t="shared" si="250"/>
        <v>#REF!</v>
      </c>
    </row>
    <row r="1053" spans="24:27" ht="12.75">
      <c r="X1053" s="3">
        <f t="shared" si="247"/>
        <v>1051</v>
      </c>
      <c r="Y1053" s="1" t="e">
        <f t="shared" si="248"/>
        <v>#REF!</v>
      </c>
      <c r="Z1053" s="1" t="e">
        <f t="shared" si="249"/>
        <v>#REF!</v>
      </c>
      <c r="AA1053" t="e">
        <f t="shared" si="250"/>
        <v>#REF!</v>
      </c>
    </row>
    <row r="1054" spans="24:27" ht="12.75">
      <c r="X1054" s="3">
        <f t="shared" si="247"/>
        <v>1052</v>
      </c>
      <c r="Y1054" s="1" t="e">
        <f t="shared" si="248"/>
        <v>#REF!</v>
      </c>
      <c r="Z1054" s="1" t="e">
        <f t="shared" si="249"/>
        <v>#REF!</v>
      </c>
      <c r="AA1054" t="e">
        <f t="shared" si="250"/>
        <v>#REF!</v>
      </c>
    </row>
    <row r="1055" spans="24:27" ht="12.75">
      <c r="X1055" s="3">
        <f t="shared" si="247"/>
        <v>1053</v>
      </c>
      <c r="Y1055" s="1" t="e">
        <f t="shared" si="248"/>
        <v>#REF!</v>
      </c>
      <c r="Z1055" s="1" t="e">
        <f t="shared" si="249"/>
        <v>#REF!</v>
      </c>
      <c r="AA1055" t="e">
        <f t="shared" si="250"/>
        <v>#REF!</v>
      </c>
    </row>
    <row r="1056" spans="24:27" ht="12.75">
      <c r="X1056" s="3">
        <f t="shared" si="247"/>
        <v>1054</v>
      </c>
      <c r="Y1056" s="1" t="e">
        <f t="shared" si="248"/>
        <v>#REF!</v>
      </c>
      <c r="Z1056" s="1" t="e">
        <f t="shared" si="249"/>
        <v>#REF!</v>
      </c>
      <c r="AA1056" t="e">
        <f t="shared" si="250"/>
        <v>#REF!</v>
      </c>
    </row>
    <row r="1057" spans="24:27" ht="12.75">
      <c r="X1057" s="3">
        <f t="shared" si="247"/>
        <v>1055</v>
      </c>
      <c r="Y1057" s="1" t="e">
        <f t="shared" si="248"/>
        <v>#REF!</v>
      </c>
      <c r="Z1057" s="1" t="e">
        <f t="shared" si="249"/>
        <v>#REF!</v>
      </c>
      <c r="AA1057" t="e">
        <f t="shared" si="250"/>
        <v>#REF!</v>
      </c>
    </row>
    <row r="1058" spans="24:27" ht="12.75">
      <c r="X1058" s="3">
        <f t="shared" si="247"/>
        <v>1056</v>
      </c>
      <c r="Y1058" s="1" t="e">
        <f t="shared" si="248"/>
        <v>#REF!</v>
      </c>
      <c r="Z1058" s="1" t="e">
        <f t="shared" si="249"/>
        <v>#REF!</v>
      </c>
      <c r="AA1058" t="e">
        <f t="shared" si="250"/>
        <v>#REF!</v>
      </c>
    </row>
    <row r="1059" spans="24:27" ht="12.75">
      <c r="X1059" s="3">
        <f t="shared" si="247"/>
        <v>1057</v>
      </c>
      <c r="Y1059" s="1" t="e">
        <f t="shared" si="248"/>
        <v>#REF!</v>
      </c>
      <c r="Z1059" s="1" t="e">
        <f t="shared" si="249"/>
        <v>#REF!</v>
      </c>
      <c r="AA1059" t="e">
        <f t="shared" si="250"/>
        <v>#REF!</v>
      </c>
    </row>
    <row r="1060" spans="24:27" ht="12.75">
      <c r="X1060" s="3">
        <f t="shared" si="247"/>
        <v>1058</v>
      </c>
      <c r="Y1060" s="1" t="e">
        <f t="shared" si="248"/>
        <v>#REF!</v>
      </c>
      <c r="Z1060" s="1" t="e">
        <f t="shared" si="249"/>
        <v>#REF!</v>
      </c>
      <c r="AA1060" t="e">
        <f t="shared" si="250"/>
        <v>#REF!</v>
      </c>
    </row>
    <row r="1061" spans="24:27" ht="12.75">
      <c r="X1061" s="3">
        <f t="shared" si="247"/>
        <v>1059</v>
      </c>
      <c r="Y1061" s="1" t="e">
        <f t="shared" si="248"/>
        <v>#REF!</v>
      </c>
      <c r="Z1061" s="1" t="e">
        <f t="shared" si="249"/>
        <v>#REF!</v>
      </c>
      <c r="AA1061" t="e">
        <f t="shared" si="250"/>
        <v>#REF!</v>
      </c>
    </row>
    <row r="1062" spans="24:27" ht="12.75">
      <c r="X1062" s="3">
        <f t="shared" si="247"/>
        <v>1060</v>
      </c>
      <c r="Y1062" s="1" t="e">
        <f t="shared" si="248"/>
        <v>#REF!</v>
      </c>
      <c r="Z1062" s="1" t="e">
        <f t="shared" si="249"/>
        <v>#REF!</v>
      </c>
      <c r="AA1062" t="e">
        <f t="shared" si="250"/>
        <v>#REF!</v>
      </c>
    </row>
    <row r="1063" spans="24:27" ht="12.75">
      <c r="X1063" s="3">
        <f t="shared" si="247"/>
        <v>1061</v>
      </c>
      <c r="Y1063" s="1" t="e">
        <f t="shared" si="248"/>
        <v>#REF!</v>
      </c>
      <c r="Z1063" s="1" t="e">
        <f t="shared" si="249"/>
        <v>#REF!</v>
      </c>
      <c r="AA1063" t="e">
        <f t="shared" si="250"/>
        <v>#REF!</v>
      </c>
    </row>
    <row r="1064" spans="24:27" ht="12.75">
      <c r="X1064" s="3">
        <f t="shared" si="247"/>
        <v>1062</v>
      </c>
      <c r="Y1064" s="1" t="e">
        <f t="shared" si="248"/>
        <v>#REF!</v>
      </c>
      <c r="Z1064" s="1" t="e">
        <f t="shared" si="249"/>
        <v>#REF!</v>
      </c>
      <c r="AA1064" t="e">
        <f t="shared" si="250"/>
        <v>#REF!</v>
      </c>
    </row>
    <row r="1065" spans="24:27" ht="12.75">
      <c r="X1065" s="3">
        <f t="shared" si="247"/>
        <v>1063</v>
      </c>
      <c r="Y1065" s="1" t="e">
        <f t="shared" si="248"/>
        <v>#REF!</v>
      </c>
      <c r="Z1065" s="1" t="e">
        <f t="shared" si="249"/>
        <v>#REF!</v>
      </c>
      <c r="AA1065" t="e">
        <f t="shared" si="250"/>
        <v>#REF!</v>
      </c>
    </row>
    <row r="1066" spans="24:27" ht="12.75">
      <c r="X1066" s="3">
        <f t="shared" si="247"/>
        <v>1064</v>
      </c>
      <c r="Y1066" s="1" t="e">
        <f t="shared" si="248"/>
        <v>#REF!</v>
      </c>
      <c r="Z1066" s="1" t="e">
        <f t="shared" si="249"/>
        <v>#REF!</v>
      </c>
      <c r="AA1066" t="e">
        <f t="shared" si="250"/>
        <v>#REF!</v>
      </c>
    </row>
    <row r="1067" spans="24:27" ht="12.75">
      <c r="X1067" s="3">
        <f t="shared" si="247"/>
        <v>1065</v>
      </c>
      <c r="Y1067" s="1" t="e">
        <f t="shared" si="248"/>
        <v>#REF!</v>
      </c>
      <c r="Z1067" s="1" t="e">
        <f t="shared" si="249"/>
        <v>#REF!</v>
      </c>
      <c r="AA1067" t="e">
        <f t="shared" si="250"/>
        <v>#REF!</v>
      </c>
    </row>
    <row r="1068" spans="24:27" ht="12.75">
      <c r="X1068" s="3">
        <f t="shared" si="247"/>
        <v>1066</v>
      </c>
      <c r="Y1068" s="1" t="e">
        <f t="shared" si="248"/>
        <v>#REF!</v>
      </c>
      <c r="Z1068" s="1" t="e">
        <f t="shared" si="249"/>
        <v>#REF!</v>
      </c>
      <c r="AA1068" t="e">
        <f t="shared" si="250"/>
        <v>#REF!</v>
      </c>
    </row>
    <row r="1069" spans="24:27" ht="12.75">
      <c r="X1069" s="3">
        <f t="shared" si="247"/>
        <v>1067</v>
      </c>
      <c r="Y1069" s="1" t="e">
        <f t="shared" si="248"/>
        <v>#REF!</v>
      </c>
      <c r="Z1069" s="1" t="e">
        <f t="shared" si="249"/>
        <v>#REF!</v>
      </c>
      <c r="AA1069" t="e">
        <f t="shared" si="250"/>
        <v>#REF!</v>
      </c>
    </row>
    <row r="1070" spans="24:27" ht="12.75">
      <c r="X1070" s="3">
        <f t="shared" si="247"/>
        <v>1068</v>
      </c>
      <c r="Y1070" s="1" t="e">
        <f t="shared" si="248"/>
        <v>#REF!</v>
      </c>
      <c r="Z1070" s="1" t="e">
        <f t="shared" si="249"/>
        <v>#REF!</v>
      </c>
      <c r="AA1070" t="e">
        <f t="shared" si="250"/>
        <v>#REF!</v>
      </c>
    </row>
    <row r="1071" spans="24:27" ht="12.75">
      <c r="X1071" s="3">
        <f t="shared" si="247"/>
        <v>1069</v>
      </c>
      <c r="Y1071" s="1" t="e">
        <f t="shared" si="248"/>
        <v>#REF!</v>
      </c>
      <c r="Z1071" s="1" t="e">
        <f t="shared" si="249"/>
        <v>#REF!</v>
      </c>
      <c r="AA1071" t="e">
        <f t="shared" si="250"/>
        <v>#REF!</v>
      </c>
    </row>
    <row r="1072" spans="24:27" ht="12.75">
      <c r="X1072" s="3">
        <f t="shared" si="247"/>
        <v>1070</v>
      </c>
      <c r="Y1072" s="1" t="e">
        <f t="shared" si="248"/>
        <v>#REF!</v>
      </c>
      <c r="Z1072" s="1" t="e">
        <f t="shared" si="249"/>
        <v>#REF!</v>
      </c>
      <c r="AA1072" t="e">
        <f t="shared" si="250"/>
        <v>#REF!</v>
      </c>
    </row>
    <row r="1073" spans="24:27" ht="12.75">
      <c r="X1073" s="3">
        <f t="shared" si="247"/>
        <v>1071</v>
      </c>
      <c r="Y1073" s="1" t="e">
        <f t="shared" si="248"/>
        <v>#REF!</v>
      </c>
      <c r="Z1073" s="1" t="e">
        <f t="shared" si="249"/>
        <v>#REF!</v>
      </c>
      <c r="AA1073" t="e">
        <f t="shared" si="250"/>
        <v>#REF!</v>
      </c>
    </row>
    <row r="1074" spans="24:27" ht="12.75">
      <c r="X1074" s="3">
        <f t="shared" si="247"/>
        <v>1072</v>
      </c>
      <c r="Y1074" s="1" t="e">
        <f t="shared" si="248"/>
        <v>#REF!</v>
      </c>
      <c r="Z1074" s="1" t="e">
        <f t="shared" si="249"/>
        <v>#REF!</v>
      </c>
      <c r="AA1074" t="e">
        <f t="shared" si="250"/>
        <v>#REF!</v>
      </c>
    </row>
    <row r="1075" spans="24:27" ht="12.75">
      <c r="X1075" s="3">
        <f t="shared" si="247"/>
        <v>1073</v>
      </c>
      <c r="Y1075" s="1" t="e">
        <f t="shared" si="248"/>
        <v>#REF!</v>
      </c>
      <c r="Z1075" s="1" t="e">
        <f t="shared" si="249"/>
        <v>#REF!</v>
      </c>
      <c r="AA1075" t="e">
        <f t="shared" si="250"/>
        <v>#REF!</v>
      </c>
    </row>
    <row r="1076" spans="24:27" ht="12.75">
      <c r="X1076" s="3">
        <f t="shared" si="247"/>
        <v>1074</v>
      </c>
      <c r="Y1076" s="1" t="e">
        <f t="shared" si="248"/>
        <v>#REF!</v>
      </c>
      <c r="Z1076" s="1" t="e">
        <f t="shared" si="249"/>
        <v>#REF!</v>
      </c>
      <c r="AA1076" t="e">
        <f t="shared" si="250"/>
        <v>#REF!</v>
      </c>
    </row>
    <row r="1077" spans="24:27" ht="12.75">
      <c r="X1077" s="3">
        <f t="shared" si="247"/>
        <v>1075</v>
      </c>
      <c r="Y1077" s="1" t="e">
        <f t="shared" si="248"/>
        <v>#REF!</v>
      </c>
      <c r="Z1077" s="1" t="e">
        <f t="shared" si="249"/>
        <v>#REF!</v>
      </c>
      <c r="AA1077" t="e">
        <f t="shared" si="250"/>
        <v>#REF!</v>
      </c>
    </row>
    <row r="1078" spans="24:27" ht="12.75">
      <c r="X1078" s="3">
        <f t="shared" si="247"/>
        <v>1076</v>
      </c>
      <c r="Y1078" s="1" t="e">
        <f t="shared" si="248"/>
        <v>#REF!</v>
      </c>
      <c r="Z1078" s="1" t="e">
        <f t="shared" si="249"/>
        <v>#REF!</v>
      </c>
      <c r="AA1078" t="e">
        <f t="shared" si="250"/>
        <v>#REF!</v>
      </c>
    </row>
    <row r="1079" spans="24:27" ht="12.75">
      <c r="X1079" s="3">
        <f t="shared" si="247"/>
        <v>1077</v>
      </c>
      <c r="Y1079" s="1" t="e">
        <f t="shared" si="248"/>
        <v>#REF!</v>
      </c>
      <c r="Z1079" s="1" t="e">
        <f t="shared" si="249"/>
        <v>#REF!</v>
      </c>
      <c r="AA1079" t="e">
        <f t="shared" si="250"/>
        <v>#REF!</v>
      </c>
    </row>
    <row r="1080" spans="24:27" ht="12.75">
      <c r="X1080" s="3">
        <f t="shared" si="247"/>
        <v>1078</v>
      </c>
      <c r="Y1080" s="1" t="e">
        <f t="shared" si="248"/>
        <v>#REF!</v>
      </c>
      <c r="Z1080" s="1" t="e">
        <f t="shared" si="249"/>
        <v>#REF!</v>
      </c>
      <c r="AA1080" t="e">
        <f t="shared" si="250"/>
        <v>#REF!</v>
      </c>
    </row>
    <row r="1081" spans="24:27" ht="12.75">
      <c r="X1081" s="3">
        <f t="shared" si="247"/>
        <v>1079</v>
      </c>
      <c r="Y1081" s="1" t="e">
        <f t="shared" si="248"/>
        <v>#REF!</v>
      </c>
      <c r="Z1081" s="1" t="e">
        <f t="shared" si="249"/>
        <v>#REF!</v>
      </c>
      <c r="AA1081" t="e">
        <f t="shared" si="250"/>
        <v>#REF!</v>
      </c>
    </row>
    <row r="1082" spans="24:27" ht="12.75">
      <c r="X1082" s="3">
        <f t="shared" si="247"/>
        <v>1080</v>
      </c>
      <c r="Y1082" s="1" t="e">
        <f t="shared" si="248"/>
        <v>#REF!</v>
      </c>
      <c r="Z1082" s="1" t="e">
        <f t="shared" si="249"/>
        <v>#REF!</v>
      </c>
      <c r="AA1082" t="e">
        <f t="shared" si="250"/>
        <v>#REF!</v>
      </c>
    </row>
    <row r="1083" spans="24:27" ht="12.75">
      <c r="X1083" s="3">
        <f t="shared" si="247"/>
        <v>1081</v>
      </c>
      <c r="Y1083" s="1" t="e">
        <f t="shared" si="248"/>
        <v>#REF!</v>
      </c>
      <c r="Z1083" s="1" t="e">
        <f t="shared" si="249"/>
        <v>#REF!</v>
      </c>
      <c r="AA1083" t="e">
        <f t="shared" si="250"/>
        <v>#REF!</v>
      </c>
    </row>
    <row r="1084" spans="24:27" ht="12.75">
      <c r="X1084" s="3">
        <f t="shared" si="247"/>
        <v>1082</v>
      </c>
      <c r="Y1084" s="1" t="e">
        <f t="shared" si="248"/>
        <v>#REF!</v>
      </c>
      <c r="Z1084" s="1" t="e">
        <f t="shared" si="249"/>
        <v>#REF!</v>
      </c>
      <c r="AA1084" t="e">
        <f t="shared" si="250"/>
        <v>#REF!</v>
      </c>
    </row>
    <row r="1085" spans="24:27" ht="12.75">
      <c r="X1085" s="3">
        <f t="shared" si="247"/>
        <v>1083</v>
      </c>
      <c r="Y1085" s="1" t="e">
        <f t="shared" si="248"/>
        <v>#REF!</v>
      </c>
      <c r="Z1085" s="1" t="e">
        <f t="shared" si="249"/>
        <v>#REF!</v>
      </c>
      <c r="AA1085" t="e">
        <f t="shared" si="250"/>
        <v>#REF!</v>
      </c>
    </row>
    <row r="1086" spans="24:27" ht="12.75">
      <c r="X1086" s="3">
        <f t="shared" si="247"/>
        <v>1084</v>
      </c>
      <c r="Y1086" s="1" t="e">
        <f t="shared" si="248"/>
        <v>#REF!</v>
      </c>
      <c r="Z1086" s="1" t="e">
        <f t="shared" si="249"/>
        <v>#REF!</v>
      </c>
      <c r="AA1086" t="e">
        <f t="shared" si="250"/>
        <v>#REF!</v>
      </c>
    </row>
    <row r="1087" spans="24:27" ht="12.75">
      <c r="X1087" s="3">
        <f t="shared" si="247"/>
        <v>1085</v>
      </c>
      <c r="Y1087" s="1" t="e">
        <f t="shared" si="248"/>
        <v>#REF!</v>
      </c>
      <c r="Z1087" s="1" t="e">
        <f t="shared" si="249"/>
        <v>#REF!</v>
      </c>
      <c r="AA1087" t="e">
        <f t="shared" si="250"/>
        <v>#REF!</v>
      </c>
    </row>
    <row r="1088" spans="24:27" ht="12.75">
      <c r="X1088" s="3">
        <f t="shared" si="247"/>
        <v>1086</v>
      </c>
      <c r="Y1088" s="1" t="e">
        <f t="shared" si="248"/>
        <v>#REF!</v>
      </c>
      <c r="Z1088" s="1" t="e">
        <f t="shared" si="249"/>
        <v>#REF!</v>
      </c>
      <c r="AA1088" t="e">
        <f t="shared" si="250"/>
        <v>#REF!</v>
      </c>
    </row>
    <row r="1089" spans="24:27" ht="12.75">
      <c r="X1089" s="3">
        <f t="shared" si="247"/>
        <v>1087</v>
      </c>
      <c r="Y1089" s="1" t="e">
        <f t="shared" si="248"/>
        <v>#REF!</v>
      </c>
      <c r="Z1089" s="1" t="e">
        <f t="shared" si="249"/>
        <v>#REF!</v>
      </c>
      <c r="AA1089" t="e">
        <f t="shared" si="250"/>
        <v>#REF!</v>
      </c>
    </row>
    <row r="1090" spans="24:27" ht="12.75">
      <c r="X1090" s="3">
        <f t="shared" si="247"/>
        <v>1088</v>
      </c>
      <c r="Y1090" s="1" t="e">
        <f t="shared" si="248"/>
        <v>#REF!</v>
      </c>
      <c r="Z1090" s="1" t="e">
        <f t="shared" si="249"/>
        <v>#REF!</v>
      </c>
      <c r="AA1090" t="e">
        <f t="shared" si="250"/>
        <v>#REF!</v>
      </c>
    </row>
    <row r="1091" spans="24:27" ht="12.75">
      <c r="X1091" s="3">
        <f t="shared" si="247"/>
        <v>1089</v>
      </c>
      <c r="Y1091" s="1" t="e">
        <f t="shared" si="248"/>
        <v>#REF!</v>
      </c>
      <c r="Z1091" s="1" t="e">
        <f t="shared" si="249"/>
        <v>#REF!</v>
      </c>
      <c r="AA1091" t="e">
        <f t="shared" si="250"/>
        <v>#REF!</v>
      </c>
    </row>
    <row r="1092" spans="24:27" ht="12.75">
      <c r="X1092" s="3">
        <f aca="true" t="shared" si="251" ref="X1092:X1155">X1091+1</f>
        <v>1090</v>
      </c>
      <c r="Y1092" s="1" t="e">
        <f aca="true" t="shared" si="252" ref="Y1092:Y1155">Y1091</f>
        <v>#REF!</v>
      </c>
      <c r="Z1092" s="1" t="e">
        <f t="shared" si="249"/>
        <v>#REF!</v>
      </c>
      <c r="AA1092" t="e">
        <f t="shared" si="250"/>
        <v>#REF!</v>
      </c>
    </row>
    <row r="1093" spans="24:27" ht="12.75">
      <c r="X1093" s="3">
        <f t="shared" si="251"/>
        <v>1091</v>
      </c>
      <c r="Y1093" s="1" t="e">
        <f t="shared" si="252"/>
        <v>#REF!</v>
      </c>
      <c r="Z1093" s="1" t="e">
        <f t="shared" si="249"/>
        <v>#REF!</v>
      </c>
      <c r="AA1093" t="e">
        <f t="shared" si="250"/>
        <v>#REF!</v>
      </c>
    </row>
    <row r="1094" spans="24:27" ht="12.75">
      <c r="X1094" s="3">
        <f t="shared" si="251"/>
        <v>1092</v>
      </c>
      <c r="Y1094" s="1" t="e">
        <f t="shared" si="252"/>
        <v>#REF!</v>
      </c>
      <c r="Z1094" s="1" t="e">
        <f t="shared" si="249"/>
        <v>#REF!</v>
      </c>
      <c r="AA1094" t="e">
        <f t="shared" si="250"/>
        <v>#REF!</v>
      </c>
    </row>
    <row r="1095" spans="24:27" ht="12.75">
      <c r="X1095" s="3">
        <f t="shared" si="251"/>
        <v>1093</v>
      </c>
      <c r="Y1095" s="1" t="e">
        <f t="shared" si="252"/>
        <v>#REF!</v>
      </c>
      <c r="Z1095" s="1" t="e">
        <f t="shared" si="249"/>
        <v>#REF!</v>
      </c>
      <c r="AA1095" t="e">
        <f t="shared" si="250"/>
        <v>#REF!</v>
      </c>
    </row>
    <row r="1096" spans="24:27" ht="12.75">
      <c r="X1096" s="3">
        <f t="shared" si="251"/>
        <v>1094</v>
      </c>
      <c r="Y1096" s="1" t="e">
        <f t="shared" si="252"/>
        <v>#REF!</v>
      </c>
      <c r="Z1096" s="1" t="e">
        <f t="shared" si="249"/>
        <v>#REF!</v>
      </c>
      <c r="AA1096" t="e">
        <f t="shared" si="250"/>
        <v>#REF!</v>
      </c>
    </row>
    <row r="1097" spans="24:27" ht="12.75">
      <c r="X1097" s="3">
        <f t="shared" si="251"/>
        <v>1095</v>
      </c>
      <c r="Y1097" s="1" t="e">
        <f t="shared" si="252"/>
        <v>#REF!</v>
      </c>
      <c r="Z1097" s="1" t="e">
        <f t="shared" si="249"/>
        <v>#REF!</v>
      </c>
      <c r="AA1097" t="e">
        <f t="shared" si="250"/>
        <v>#REF!</v>
      </c>
    </row>
    <row r="1098" spans="24:27" ht="12.75">
      <c r="X1098" s="3">
        <f t="shared" si="251"/>
        <v>1096</v>
      </c>
      <c r="Y1098" s="1" t="e">
        <f t="shared" si="252"/>
        <v>#REF!</v>
      </c>
      <c r="Z1098" s="1" t="e">
        <f t="shared" si="249"/>
        <v>#REF!</v>
      </c>
      <c r="AA1098" t="e">
        <f t="shared" si="250"/>
        <v>#REF!</v>
      </c>
    </row>
    <row r="1099" spans="24:27" ht="12.75">
      <c r="X1099" s="3">
        <f t="shared" si="251"/>
        <v>1097</v>
      </c>
      <c r="Y1099" s="1" t="e">
        <f t="shared" si="252"/>
        <v>#REF!</v>
      </c>
      <c r="Z1099" s="1" t="e">
        <f t="shared" si="249"/>
        <v>#REF!</v>
      </c>
      <c r="AA1099" t="e">
        <f t="shared" si="250"/>
        <v>#REF!</v>
      </c>
    </row>
    <row r="1100" spans="24:27" ht="12.75">
      <c r="X1100" s="3">
        <f t="shared" si="251"/>
        <v>1098</v>
      </c>
      <c r="Y1100" s="1" t="e">
        <f t="shared" si="252"/>
        <v>#REF!</v>
      </c>
      <c r="Z1100" s="1" t="e">
        <f t="shared" si="249"/>
        <v>#REF!</v>
      </c>
      <c r="AA1100" t="e">
        <f t="shared" si="250"/>
        <v>#REF!</v>
      </c>
    </row>
    <row r="1101" spans="24:27" ht="12.75">
      <c r="X1101" s="3">
        <f t="shared" si="251"/>
        <v>1099</v>
      </c>
      <c r="Y1101" s="1" t="e">
        <f t="shared" si="252"/>
        <v>#REF!</v>
      </c>
      <c r="Z1101" s="1" t="e">
        <f t="shared" si="249"/>
        <v>#REF!</v>
      </c>
      <c r="AA1101" t="e">
        <f t="shared" si="250"/>
        <v>#REF!</v>
      </c>
    </row>
    <row r="1102" spans="24:27" ht="12.75">
      <c r="X1102" s="3">
        <f t="shared" si="251"/>
        <v>1100</v>
      </c>
      <c r="Y1102" s="1" t="e">
        <f t="shared" si="252"/>
        <v>#REF!</v>
      </c>
      <c r="Z1102" s="1" t="e">
        <f t="shared" si="249"/>
        <v>#REF!</v>
      </c>
      <c r="AA1102" t="e">
        <f t="shared" si="250"/>
        <v>#REF!</v>
      </c>
    </row>
    <row r="1103" spans="24:27" ht="12.75">
      <c r="X1103" s="3">
        <f t="shared" si="251"/>
        <v>1101</v>
      </c>
      <c r="Y1103" s="1" t="e">
        <f t="shared" si="252"/>
        <v>#REF!</v>
      </c>
      <c r="Z1103" s="1" t="e">
        <f t="shared" si="249"/>
        <v>#REF!</v>
      </c>
      <c r="AA1103" t="e">
        <f t="shared" si="250"/>
        <v>#REF!</v>
      </c>
    </row>
    <row r="1104" spans="24:27" ht="12.75">
      <c r="X1104" s="3">
        <f t="shared" si="251"/>
        <v>1102</v>
      </c>
      <c r="Y1104" s="1" t="e">
        <f t="shared" si="252"/>
        <v>#REF!</v>
      </c>
      <c r="Z1104" s="1" t="e">
        <f t="shared" si="249"/>
        <v>#REF!</v>
      </c>
      <c r="AA1104" t="e">
        <f t="shared" si="250"/>
        <v>#REF!</v>
      </c>
    </row>
    <row r="1105" spans="24:27" ht="12.75">
      <c r="X1105" s="3">
        <f t="shared" si="251"/>
        <v>1103</v>
      </c>
      <c r="Y1105" s="1" t="e">
        <f t="shared" si="252"/>
        <v>#REF!</v>
      </c>
      <c r="Z1105" s="1" t="e">
        <f t="shared" si="249"/>
        <v>#REF!</v>
      </c>
      <c r="AA1105" t="e">
        <f t="shared" si="250"/>
        <v>#REF!</v>
      </c>
    </row>
    <row r="1106" spans="24:27" ht="12.75">
      <c r="X1106" s="3">
        <f t="shared" si="251"/>
        <v>1104</v>
      </c>
      <c r="Y1106" s="1" t="e">
        <f t="shared" si="252"/>
        <v>#REF!</v>
      </c>
      <c r="Z1106" s="1" t="e">
        <f t="shared" si="249"/>
        <v>#REF!</v>
      </c>
      <c r="AA1106" t="e">
        <f t="shared" si="250"/>
        <v>#REF!</v>
      </c>
    </row>
    <row r="1107" spans="24:27" ht="12.75">
      <c r="X1107" s="3">
        <f t="shared" si="251"/>
        <v>1105</v>
      </c>
      <c r="Y1107" s="1" t="e">
        <f t="shared" si="252"/>
        <v>#REF!</v>
      </c>
      <c r="Z1107" s="1" t="e">
        <f t="shared" si="249"/>
        <v>#REF!</v>
      </c>
      <c r="AA1107" t="e">
        <f t="shared" si="250"/>
        <v>#REF!</v>
      </c>
    </row>
    <row r="1108" spans="24:27" ht="12.75">
      <c r="X1108" s="3">
        <f t="shared" si="251"/>
        <v>1106</v>
      </c>
      <c r="Y1108" s="1" t="e">
        <f t="shared" si="252"/>
        <v>#REF!</v>
      </c>
      <c r="Z1108" s="1" t="e">
        <f t="shared" si="249"/>
        <v>#REF!</v>
      </c>
      <c r="AA1108" t="e">
        <f t="shared" si="250"/>
        <v>#REF!</v>
      </c>
    </row>
    <row r="1109" spans="24:27" ht="12.75">
      <c r="X1109" s="3">
        <f t="shared" si="251"/>
        <v>1107</v>
      </c>
      <c r="Y1109" s="1" t="e">
        <f t="shared" si="252"/>
        <v>#REF!</v>
      </c>
      <c r="Z1109" s="1" t="e">
        <f t="shared" si="249"/>
        <v>#REF!</v>
      </c>
      <c r="AA1109" t="e">
        <f t="shared" si="250"/>
        <v>#REF!</v>
      </c>
    </row>
    <row r="1110" spans="24:27" ht="12.75">
      <c r="X1110" s="3">
        <f t="shared" si="251"/>
        <v>1108</v>
      </c>
      <c r="Y1110" s="1" t="e">
        <f t="shared" si="252"/>
        <v>#REF!</v>
      </c>
      <c r="Z1110" s="1" t="e">
        <f t="shared" si="249"/>
        <v>#REF!</v>
      </c>
      <c r="AA1110" t="e">
        <f t="shared" si="250"/>
        <v>#REF!</v>
      </c>
    </row>
    <row r="1111" spans="24:27" ht="12.75">
      <c r="X1111" s="3">
        <f t="shared" si="251"/>
        <v>1109</v>
      </c>
      <c r="Y1111" s="1" t="e">
        <f t="shared" si="252"/>
        <v>#REF!</v>
      </c>
      <c r="Z1111" s="1" t="e">
        <f t="shared" si="249"/>
        <v>#REF!</v>
      </c>
      <c r="AA1111" t="e">
        <f t="shared" si="250"/>
        <v>#REF!</v>
      </c>
    </row>
    <row r="1112" spans="24:27" ht="12.75">
      <c r="X1112" s="3">
        <f t="shared" si="251"/>
        <v>1110</v>
      </c>
      <c r="Y1112" s="1" t="e">
        <f t="shared" si="252"/>
        <v>#REF!</v>
      </c>
      <c r="Z1112" s="1" t="e">
        <f t="shared" si="249"/>
        <v>#REF!</v>
      </c>
      <c r="AA1112" t="e">
        <f t="shared" si="250"/>
        <v>#REF!</v>
      </c>
    </row>
    <row r="1113" spans="24:27" ht="12.75">
      <c r="X1113" s="3">
        <f t="shared" si="251"/>
        <v>1111</v>
      </c>
      <c r="Y1113" s="1" t="e">
        <f t="shared" si="252"/>
        <v>#REF!</v>
      </c>
      <c r="Z1113" s="1" t="e">
        <f t="shared" si="249"/>
        <v>#REF!</v>
      </c>
      <c r="AA1113" t="e">
        <f t="shared" si="250"/>
        <v>#REF!</v>
      </c>
    </row>
    <row r="1114" spans="24:27" ht="12.75">
      <c r="X1114" s="3">
        <f t="shared" si="251"/>
        <v>1112</v>
      </c>
      <c r="Y1114" s="1" t="e">
        <f t="shared" si="252"/>
        <v>#REF!</v>
      </c>
      <c r="Z1114" s="1" t="e">
        <f t="shared" si="249"/>
        <v>#REF!</v>
      </c>
      <c r="AA1114" t="e">
        <f t="shared" si="250"/>
        <v>#REF!</v>
      </c>
    </row>
    <row r="1115" spans="24:27" ht="12.75">
      <c r="X1115" s="3">
        <f t="shared" si="251"/>
        <v>1113</v>
      </c>
      <c r="Y1115" s="1" t="e">
        <f t="shared" si="252"/>
        <v>#REF!</v>
      </c>
      <c r="Z1115" s="1" t="e">
        <f aca="true" t="shared" si="253" ref="Z1115:Z1178">ROUND(Y$2*AA1115,2)</f>
        <v>#REF!</v>
      </c>
      <c r="AA1115" t="e">
        <f aca="true" t="shared" si="254" ref="AA1115:AA1178">IF(X$1="","",(1-(1+Y$2)^(X1115-X$1))/(1-(1+Y$2)^(-X$1))*Z$1)</f>
        <v>#REF!</v>
      </c>
    </row>
    <row r="1116" spans="24:27" ht="12.75">
      <c r="X1116" s="3">
        <f t="shared" si="251"/>
        <v>1114</v>
      </c>
      <c r="Y1116" s="1" t="e">
        <f t="shared" si="252"/>
        <v>#REF!</v>
      </c>
      <c r="Z1116" s="1" t="e">
        <f t="shared" si="253"/>
        <v>#REF!</v>
      </c>
      <c r="AA1116" t="e">
        <f t="shared" si="254"/>
        <v>#REF!</v>
      </c>
    </row>
    <row r="1117" spans="24:27" ht="12.75">
      <c r="X1117" s="3">
        <f t="shared" si="251"/>
        <v>1115</v>
      </c>
      <c r="Y1117" s="1" t="e">
        <f t="shared" si="252"/>
        <v>#REF!</v>
      </c>
      <c r="Z1117" s="1" t="e">
        <f t="shared" si="253"/>
        <v>#REF!</v>
      </c>
      <c r="AA1117" t="e">
        <f t="shared" si="254"/>
        <v>#REF!</v>
      </c>
    </row>
    <row r="1118" spans="24:27" ht="12.75">
      <c r="X1118" s="3">
        <f t="shared" si="251"/>
        <v>1116</v>
      </c>
      <c r="Y1118" s="1" t="e">
        <f t="shared" si="252"/>
        <v>#REF!</v>
      </c>
      <c r="Z1118" s="1" t="e">
        <f t="shared" si="253"/>
        <v>#REF!</v>
      </c>
      <c r="AA1118" t="e">
        <f t="shared" si="254"/>
        <v>#REF!</v>
      </c>
    </row>
    <row r="1119" spans="24:27" ht="12.75">
      <c r="X1119" s="3">
        <f t="shared" si="251"/>
        <v>1117</v>
      </c>
      <c r="Y1119" s="1" t="e">
        <f t="shared" si="252"/>
        <v>#REF!</v>
      </c>
      <c r="Z1119" s="1" t="e">
        <f t="shared" si="253"/>
        <v>#REF!</v>
      </c>
      <c r="AA1119" t="e">
        <f t="shared" si="254"/>
        <v>#REF!</v>
      </c>
    </row>
    <row r="1120" spans="24:27" ht="12.75">
      <c r="X1120" s="3">
        <f t="shared" si="251"/>
        <v>1118</v>
      </c>
      <c r="Y1120" s="1" t="e">
        <f t="shared" si="252"/>
        <v>#REF!</v>
      </c>
      <c r="Z1120" s="1" t="e">
        <f t="shared" si="253"/>
        <v>#REF!</v>
      </c>
      <c r="AA1120" t="e">
        <f t="shared" si="254"/>
        <v>#REF!</v>
      </c>
    </row>
    <row r="1121" spans="24:27" ht="12.75">
      <c r="X1121" s="3">
        <f t="shared" si="251"/>
        <v>1119</v>
      </c>
      <c r="Y1121" s="1" t="e">
        <f t="shared" si="252"/>
        <v>#REF!</v>
      </c>
      <c r="Z1121" s="1" t="e">
        <f t="shared" si="253"/>
        <v>#REF!</v>
      </c>
      <c r="AA1121" t="e">
        <f t="shared" si="254"/>
        <v>#REF!</v>
      </c>
    </row>
    <row r="1122" spans="24:27" ht="12.75">
      <c r="X1122" s="3">
        <f t="shared" si="251"/>
        <v>1120</v>
      </c>
      <c r="Y1122" s="1" t="e">
        <f t="shared" si="252"/>
        <v>#REF!</v>
      </c>
      <c r="Z1122" s="1" t="e">
        <f t="shared" si="253"/>
        <v>#REF!</v>
      </c>
      <c r="AA1122" t="e">
        <f t="shared" si="254"/>
        <v>#REF!</v>
      </c>
    </row>
    <row r="1123" spans="24:27" ht="12.75">
      <c r="X1123" s="3">
        <f t="shared" si="251"/>
        <v>1121</v>
      </c>
      <c r="Y1123" s="1" t="e">
        <f t="shared" si="252"/>
        <v>#REF!</v>
      </c>
      <c r="Z1123" s="1" t="e">
        <f t="shared" si="253"/>
        <v>#REF!</v>
      </c>
      <c r="AA1123" t="e">
        <f t="shared" si="254"/>
        <v>#REF!</v>
      </c>
    </row>
    <row r="1124" spans="24:27" ht="12.75">
      <c r="X1124" s="3">
        <f t="shared" si="251"/>
        <v>1122</v>
      </c>
      <c r="Y1124" s="1" t="e">
        <f t="shared" si="252"/>
        <v>#REF!</v>
      </c>
      <c r="Z1124" s="1" t="e">
        <f t="shared" si="253"/>
        <v>#REF!</v>
      </c>
      <c r="AA1124" t="e">
        <f t="shared" si="254"/>
        <v>#REF!</v>
      </c>
    </row>
    <row r="1125" spans="24:27" ht="12.75">
      <c r="X1125" s="3">
        <f t="shared" si="251"/>
        <v>1123</v>
      </c>
      <c r="Y1125" s="1" t="e">
        <f t="shared" si="252"/>
        <v>#REF!</v>
      </c>
      <c r="Z1125" s="1" t="e">
        <f t="shared" si="253"/>
        <v>#REF!</v>
      </c>
      <c r="AA1125" t="e">
        <f t="shared" si="254"/>
        <v>#REF!</v>
      </c>
    </row>
    <row r="1126" spans="24:27" ht="12.75">
      <c r="X1126" s="3">
        <f t="shared" si="251"/>
        <v>1124</v>
      </c>
      <c r="Y1126" s="1" t="e">
        <f t="shared" si="252"/>
        <v>#REF!</v>
      </c>
      <c r="Z1126" s="1" t="e">
        <f t="shared" si="253"/>
        <v>#REF!</v>
      </c>
      <c r="AA1126" t="e">
        <f t="shared" si="254"/>
        <v>#REF!</v>
      </c>
    </row>
    <row r="1127" spans="24:27" ht="12.75">
      <c r="X1127" s="3">
        <f t="shared" si="251"/>
        <v>1125</v>
      </c>
      <c r="Y1127" s="1" t="e">
        <f t="shared" si="252"/>
        <v>#REF!</v>
      </c>
      <c r="Z1127" s="1" t="e">
        <f t="shared" si="253"/>
        <v>#REF!</v>
      </c>
      <c r="AA1127" t="e">
        <f t="shared" si="254"/>
        <v>#REF!</v>
      </c>
    </row>
    <row r="1128" spans="24:27" ht="12.75">
      <c r="X1128" s="3">
        <f t="shared" si="251"/>
        <v>1126</v>
      </c>
      <c r="Y1128" s="1" t="e">
        <f t="shared" si="252"/>
        <v>#REF!</v>
      </c>
      <c r="Z1128" s="1" t="e">
        <f t="shared" si="253"/>
        <v>#REF!</v>
      </c>
      <c r="AA1128" t="e">
        <f t="shared" si="254"/>
        <v>#REF!</v>
      </c>
    </row>
    <row r="1129" spans="24:27" ht="12.75">
      <c r="X1129" s="3">
        <f t="shared" si="251"/>
        <v>1127</v>
      </c>
      <c r="Y1129" s="1" t="e">
        <f t="shared" si="252"/>
        <v>#REF!</v>
      </c>
      <c r="Z1129" s="1" t="e">
        <f t="shared" si="253"/>
        <v>#REF!</v>
      </c>
      <c r="AA1129" t="e">
        <f t="shared" si="254"/>
        <v>#REF!</v>
      </c>
    </row>
    <row r="1130" spans="24:27" ht="12.75">
      <c r="X1130" s="3">
        <f t="shared" si="251"/>
        <v>1128</v>
      </c>
      <c r="Y1130" s="1" t="e">
        <f t="shared" si="252"/>
        <v>#REF!</v>
      </c>
      <c r="Z1130" s="1" t="e">
        <f t="shared" si="253"/>
        <v>#REF!</v>
      </c>
      <c r="AA1130" t="e">
        <f t="shared" si="254"/>
        <v>#REF!</v>
      </c>
    </row>
    <row r="1131" spans="24:27" ht="12.75">
      <c r="X1131" s="3">
        <f t="shared" si="251"/>
        <v>1129</v>
      </c>
      <c r="Y1131" s="1" t="e">
        <f t="shared" si="252"/>
        <v>#REF!</v>
      </c>
      <c r="Z1131" s="1" t="e">
        <f t="shared" si="253"/>
        <v>#REF!</v>
      </c>
      <c r="AA1131" t="e">
        <f t="shared" si="254"/>
        <v>#REF!</v>
      </c>
    </row>
    <row r="1132" spans="24:27" ht="12.75">
      <c r="X1132" s="3">
        <f t="shared" si="251"/>
        <v>1130</v>
      </c>
      <c r="Y1132" s="1" t="e">
        <f t="shared" si="252"/>
        <v>#REF!</v>
      </c>
      <c r="Z1132" s="1" t="e">
        <f t="shared" si="253"/>
        <v>#REF!</v>
      </c>
      <c r="AA1132" t="e">
        <f t="shared" si="254"/>
        <v>#REF!</v>
      </c>
    </row>
    <row r="1133" spans="24:27" ht="12.75">
      <c r="X1133" s="3">
        <f t="shared" si="251"/>
        <v>1131</v>
      </c>
      <c r="Y1133" s="1" t="e">
        <f t="shared" si="252"/>
        <v>#REF!</v>
      </c>
      <c r="Z1133" s="1" t="e">
        <f t="shared" si="253"/>
        <v>#REF!</v>
      </c>
      <c r="AA1133" t="e">
        <f t="shared" si="254"/>
        <v>#REF!</v>
      </c>
    </row>
    <row r="1134" spans="24:27" ht="12.75">
      <c r="X1134" s="3">
        <f t="shared" si="251"/>
        <v>1132</v>
      </c>
      <c r="Y1134" s="1" t="e">
        <f t="shared" si="252"/>
        <v>#REF!</v>
      </c>
      <c r="Z1134" s="1" t="e">
        <f t="shared" si="253"/>
        <v>#REF!</v>
      </c>
      <c r="AA1134" t="e">
        <f t="shared" si="254"/>
        <v>#REF!</v>
      </c>
    </row>
    <row r="1135" spans="24:27" ht="12.75">
      <c r="X1135" s="3">
        <f t="shared" si="251"/>
        <v>1133</v>
      </c>
      <c r="Y1135" s="1" t="e">
        <f t="shared" si="252"/>
        <v>#REF!</v>
      </c>
      <c r="Z1135" s="1" t="e">
        <f t="shared" si="253"/>
        <v>#REF!</v>
      </c>
      <c r="AA1135" t="e">
        <f t="shared" si="254"/>
        <v>#REF!</v>
      </c>
    </row>
    <row r="1136" spans="24:27" ht="12.75">
      <c r="X1136" s="3">
        <f t="shared" si="251"/>
        <v>1134</v>
      </c>
      <c r="Y1136" s="1" t="e">
        <f t="shared" si="252"/>
        <v>#REF!</v>
      </c>
      <c r="Z1136" s="1" t="e">
        <f t="shared" si="253"/>
        <v>#REF!</v>
      </c>
      <c r="AA1136" t="e">
        <f t="shared" si="254"/>
        <v>#REF!</v>
      </c>
    </row>
    <row r="1137" spans="24:27" ht="12.75">
      <c r="X1137" s="3">
        <f t="shared" si="251"/>
        <v>1135</v>
      </c>
      <c r="Y1137" s="1" t="e">
        <f t="shared" si="252"/>
        <v>#REF!</v>
      </c>
      <c r="Z1137" s="1" t="e">
        <f t="shared" si="253"/>
        <v>#REF!</v>
      </c>
      <c r="AA1137" t="e">
        <f t="shared" si="254"/>
        <v>#REF!</v>
      </c>
    </row>
    <row r="1138" spans="24:27" ht="12.75">
      <c r="X1138" s="3">
        <f t="shared" si="251"/>
        <v>1136</v>
      </c>
      <c r="Y1138" s="1" t="e">
        <f t="shared" si="252"/>
        <v>#REF!</v>
      </c>
      <c r="Z1138" s="1" t="e">
        <f t="shared" si="253"/>
        <v>#REF!</v>
      </c>
      <c r="AA1138" t="e">
        <f t="shared" si="254"/>
        <v>#REF!</v>
      </c>
    </row>
    <row r="1139" spans="24:27" ht="12.75">
      <c r="X1139" s="3">
        <f t="shared" si="251"/>
        <v>1137</v>
      </c>
      <c r="Y1139" s="1" t="e">
        <f t="shared" si="252"/>
        <v>#REF!</v>
      </c>
      <c r="Z1139" s="1" t="e">
        <f t="shared" si="253"/>
        <v>#REF!</v>
      </c>
      <c r="AA1139" t="e">
        <f t="shared" si="254"/>
        <v>#REF!</v>
      </c>
    </row>
    <row r="1140" spans="24:27" ht="12.75">
      <c r="X1140" s="3">
        <f t="shared" si="251"/>
        <v>1138</v>
      </c>
      <c r="Y1140" s="1" t="e">
        <f t="shared" si="252"/>
        <v>#REF!</v>
      </c>
      <c r="Z1140" s="1" t="e">
        <f t="shared" si="253"/>
        <v>#REF!</v>
      </c>
      <c r="AA1140" t="e">
        <f t="shared" si="254"/>
        <v>#REF!</v>
      </c>
    </row>
    <row r="1141" spans="24:27" ht="12.75">
      <c r="X1141" s="3">
        <f t="shared" si="251"/>
        <v>1139</v>
      </c>
      <c r="Y1141" s="1" t="e">
        <f t="shared" si="252"/>
        <v>#REF!</v>
      </c>
      <c r="Z1141" s="1" t="e">
        <f t="shared" si="253"/>
        <v>#REF!</v>
      </c>
      <c r="AA1141" t="e">
        <f t="shared" si="254"/>
        <v>#REF!</v>
      </c>
    </row>
    <row r="1142" spans="24:27" ht="12.75">
      <c r="X1142" s="3">
        <f t="shared" si="251"/>
        <v>1140</v>
      </c>
      <c r="Y1142" s="1" t="e">
        <f t="shared" si="252"/>
        <v>#REF!</v>
      </c>
      <c r="Z1142" s="1" t="e">
        <f t="shared" si="253"/>
        <v>#REF!</v>
      </c>
      <c r="AA1142" t="e">
        <f t="shared" si="254"/>
        <v>#REF!</v>
      </c>
    </row>
    <row r="1143" spans="24:27" ht="12.75">
      <c r="X1143" s="3">
        <f t="shared" si="251"/>
        <v>1141</v>
      </c>
      <c r="Y1143" s="1" t="e">
        <f t="shared" si="252"/>
        <v>#REF!</v>
      </c>
      <c r="Z1143" s="1" t="e">
        <f t="shared" si="253"/>
        <v>#REF!</v>
      </c>
      <c r="AA1143" t="e">
        <f t="shared" si="254"/>
        <v>#REF!</v>
      </c>
    </row>
    <row r="1144" spans="24:27" ht="12.75">
      <c r="X1144" s="3">
        <f t="shared" si="251"/>
        <v>1142</v>
      </c>
      <c r="Y1144" s="1" t="e">
        <f t="shared" si="252"/>
        <v>#REF!</v>
      </c>
      <c r="Z1144" s="1" t="e">
        <f t="shared" si="253"/>
        <v>#REF!</v>
      </c>
      <c r="AA1144" t="e">
        <f t="shared" si="254"/>
        <v>#REF!</v>
      </c>
    </row>
    <row r="1145" spans="24:27" ht="12.75">
      <c r="X1145" s="3">
        <f t="shared" si="251"/>
        <v>1143</v>
      </c>
      <c r="Y1145" s="1" t="e">
        <f t="shared" si="252"/>
        <v>#REF!</v>
      </c>
      <c r="Z1145" s="1" t="e">
        <f t="shared" si="253"/>
        <v>#REF!</v>
      </c>
      <c r="AA1145" t="e">
        <f t="shared" si="254"/>
        <v>#REF!</v>
      </c>
    </row>
    <row r="1146" spans="24:27" ht="12.75">
      <c r="X1146" s="3">
        <f t="shared" si="251"/>
        <v>1144</v>
      </c>
      <c r="Y1146" s="1" t="e">
        <f t="shared" si="252"/>
        <v>#REF!</v>
      </c>
      <c r="Z1146" s="1" t="e">
        <f t="shared" si="253"/>
        <v>#REF!</v>
      </c>
      <c r="AA1146" t="e">
        <f t="shared" si="254"/>
        <v>#REF!</v>
      </c>
    </row>
    <row r="1147" spans="24:27" ht="12.75">
      <c r="X1147" s="3">
        <f t="shared" si="251"/>
        <v>1145</v>
      </c>
      <c r="Y1147" s="1" t="e">
        <f t="shared" si="252"/>
        <v>#REF!</v>
      </c>
      <c r="Z1147" s="1" t="e">
        <f t="shared" si="253"/>
        <v>#REF!</v>
      </c>
      <c r="AA1147" t="e">
        <f t="shared" si="254"/>
        <v>#REF!</v>
      </c>
    </row>
    <row r="1148" spans="24:27" ht="12.75">
      <c r="X1148" s="3">
        <f t="shared" si="251"/>
        <v>1146</v>
      </c>
      <c r="Y1148" s="1" t="e">
        <f t="shared" si="252"/>
        <v>#REF!</v>
      </c>
      <c r="Z1148" s="1" t="e">
        <f t="shared" si="253"/>
        <v>#REF!</v>
      </c>
      <c r="AA1148" t="e">
        <f t="shared" si="254"/>
        <v>#REF!</v>
      </c>
    </row>
    <row r="1149" spans="24:27" ht="12.75">
      <c r="X1149" s="3">
        <f t="shared" si="251"/>
        <v>1147</v>
      </c>
      <c r="Y1149" s="1" t="e">
        <f t="shared" si="252"/>
        <v>#REF!</v>
      </c>
      <c r="Z1149" s="1" t="e">
        <f t="shared" si="253"/>
        <v>#REF!</v>
      </c>
      <c r="AA1149" t="e">
        <f t="shared" si="254"/>
        <v>#REF!</v>
      </c>
    </row>
    <row r="1150" spans="24:27" ht="12.75">
      <c r="X1150" s="3">
        <f t="shared" si="251"/>
        <v>1148</v>
      </c>
      <c r="Y1150" s="1" t="e">
        <f t="shared" si="252"/>
        <v>#REF!</v>
      </c>
      <c r="Z1150" s="1" t="e">
        <f t="shared" si="253"/>
        <v>#REF!</v>
      </c>
      <c r="AA1150" t="e">
        <f t="shared" si="254"/>
        <v>#REF!</v>
      </c>
    </row>
    <row r="1151" spans="24:27" ht="12.75">
      <c r="X1151" s="3">
        <f t="shared" si="251"/>
        <v>1149</v>
      </c>
      <c r="Y1151" s="1" t="e">
        <f t="shared" si="252"/>
        <v>#REF!</v>
      </c>
      <c r="Z1151" s="1" t="e">
        <f t="shared" si="253"/>
        <v>#REF!</v>
      </c>
      <c r="AA1151" t="e">
        <f t="shared" si="254"/>
        <v>#REF!</v>
      </c>
    </row>
    <row r="1152" spans="24:27" ht="12.75">
      <c r="X1152" s="3">
        <f t="shared" si="251"/>
        <v>1150</v>
      </c>
      <c r="Y1152" s="1" t="e">
        <f t="shared" si="252"/>
        <v>#REF!</v>
      </c>
      <c r="Z1152" s="1" t="e">
        <f t="shared" si="253"/>
        <v>#REF!</v>
      </c>
      <c r="AA1152" t="e">
        <f t="shared" si="254"/>
        <v>#REF!</v>
      </c>
    </row>
    <row r="1153" spans="24:27" ht="12.75">
      <c r="X1153" s="3">
        <f t="shared" si="251"/>
        <v>1151</v>
      </c>
      <c r="Y1153" s="1" t="e">
        <f t="shared" si="252"/>
        <v>#REF!</v>
      </c>
      <c r="Z1153" s="1" t="e">
        <f t="shared" si="253"/>
        <v>#REF!</v>
      </c>
      <c r="AA1153" t="e">
        <f t="shared" si="254"/>
        <v>#REF!</v>
      </c>
    </row>
    <row r="1154" spans="24:27" ht="12.75">
      <c r="X1154" s="3">
        <f t="shared" si="251"/>
        <v>1152</v>
      </c>
      <c r="Y1154" s="1" t="e">
        <f t="shared" si="252"/>
        <v>#REF!</v>
      </c>
      <c r="Z1154" s="1" t="e">
        <f t="shared" si="253"/>
        <v>#REF!</v>
      </c>
      <c r="AA1154" t="e">
        <f t="shared" si="254"/>
        <v>#REF!</v>
      </c>
    </row>
    <row r="1155" spans="24:27" ht="12.75">
      <c r="X1155" s="3">
        <f t="shared" si="251"/>
        <v>1153</v>
      </c>
      <c r="Y1155" s="1" t="e">
        <f t="shared" si="252"/>
        <v>#REF!</v>
      </c>
      <c r="Z1155" s="1" t="e">
        <f t="shared" si="253"/>
        <v>#REF!</v>
      </c>
      <c r="AA1155" t="e">
        <f t="shared" si="254"/>
        <v>#REF!</v>
      </c>
    </row>
    <row r="1156" spans="24:27" ht="12.75">
      <c r="X1156" s="3">
        <f aca="true" t="shared" si="255" ref="X1156:X1202">X1155+1</f>
        <v>1154</v>
      </c>
      <c r="Y1156" s="1" t="e">
        <f aca="true" t="shared" si="256" ref="Y1156:Y1202">Y1155</f>
        <v>#REF!</v>
      </c>
      <c r="Z1156" s="1" t="e">
        <f t="shared" si="253"/>
        <v>#REF!</v>
      </c>
      <c r="AA1156" t="e">
        <f t="shared" si="254"/>
        <v>#REF!</v>
      </c>
    </row>
    <row r="1157" spans="24:27" ht="12.75">
      <c r="X1157" s="3">
        <f t="shared" si="255"/>
        <v>1155</v>
      </c>
      <c r="Y1157" s="1" t="e">
        <f t="shared" si="256"/>
        <v>#REF!</v>
      </c>
      <c r="Z1157" s="1" t="e">
        <f t="shared" si="253"/>
        <v>#REF!</v>
      </c>
      <c r="AA1157" t="e">
        <f t="shared" si="254"/>
        <v>#REF!</v>
      </c>
    </row>
    <row r="1158" spans="24:27" ht="12.75">
      <c r="X1158" s="3">
        <f t="shared" si="255"/>
        <v>1156</v>
      </c>
      <c r="Y1158" s="1" t="e">
        <f t="shared" si="256"/>
        <v>#REF!</v>
      </c>
      <c r="Z1158" s="1" t="e">
        <f t="shared" si="253"/>
        <v>#REF!</v>
      </c>
      <c r="AA1158" t="e">
        <f t="shared" si="254"/>
        <v>#REF!</v>
      </c>
    </row>
    <row r="1159" spans="24:27" ht="12.75">
      <c r="X1159" s="3">
        <f t="shared" si="255"/>
        <v>1157</v>
      </c>
      <c r="Y1159" s="1" t="e">
        <f t="shared" si="256"/>
        <v>#REF!</v>
      </c>
      <c r="Z1159" s="1" t="e">
        <f t="shared" si="253"/>
        <v>#REF!</v>
      </c>
      <c r="AA1159" t="e">
        <f t="shared" si="254"/>
        <v>#REF!</v>
      </c>
    </row>
    <row r="1160" spans="24:27" ht="12.75">
      <c r="X1160" s="3">
        <f t="shared" si="255"/>
        <v>1158</v>
      </c>
      <c r="Y1160" s="1" t="e">
        <f t="shared" si="256"/>
        <v>#REF!</v>
      </c>
      <c r="Z1160" s="1" t="e">
        <f t="shared" si="253"/>
        <v>#REF!</v>
      </c>
      <c r="AA1160" t="e">
        <f t="shared" si="254"/>
        <v>#REF!</v>
      </c>
    </row>
    <row r="1161" spans="24:27" ht="12.75">
      <c r="X1161" s="3">
        <f t="shared" si="255"/>
        <v>1159</v>
      </c>
      <c r="Y1161" s="1" t="e">
        <f t="shared" si="256"/>
        <v>#REF!</v>
      </c>
      <c r="Z1161" s="1" t="e">
        <f t="shared" si="253"/>
        <v>#REF!</v>
      </c>
      <c r="AA1161" t="e">
        <f t="shared" si="254"/>
        <v>#REF!</v>
      </c>
    </row>
    <row r="1162" spans="24:27" ht="12.75">
      <c r="X1162" s="3">
        <f t="shared" si="255"/>
        <v>1160</v>
      </c>
      <c r="Y1162" s="1" t="e">
        <f t="shared" si="256"/>
        <v>#REF!</v>
      </c>
      <c r="Z1162" s="1" t="e">
        <f t="shared" si="253"/>
        <v>#REF!</v>
      </c>
      <c r="AA1162" t="e">
        <f t="shared" si="254"/>
        <v>#REF!</v>
      </c>
    </row>
    <row r="1163" spans="24:27" ht="12.75">
      <c r="X1163" s="3">
        <f t="shared" si="255"/>
        <v>1161</v>
      </c>
      <c r="Y1163" s="1" t="e">
        <f t="shared" si="256"/>
        <v>#REF!</v>
      </c>
      <c r="Z1163" s="1" t="e">
        <f t="shared" si="253"/>
        <v>#REF!</v>
      </c>
      <c r="AA1163" t="e">
        <f t="shared" si="254"/>
        <v>#REF!</v>
      </c>
    </row>
    <row r="1164" spans="24:27" ht="12.75">
      <c r="X1164" s="3">
        <f t="shared" si="255"/>
        <v>1162</v>
      </c>
      <c r="Y1164" s="1" t="e">
        <f t="shared" si="256"/>
        <v>#REF!</v>
      </c>
      <c r="Z1164" s="1" t="e">
        <f t="shared" si="253"/>
        <v>#REF!</v>
      </c>
      <c r="AA1164" t="e">
        <f t="shared" si="254"/>
        <v>#REF!</v>
      </c>
    </row>
    <row r="1165" spans="24:27" ht="12.75">
      <c r="X1165" s="3">
        <f t="shared" si="255"/>
        <v>1163</v>
      </c>
      <c r="Y1165" s="1" t="e">
        <f t="shared" si="256"/>
        <v>#REF!</v>
      </c>
      <c r="Z1165" s="1" t="e">
        <f t="shared" si="253"/>
        <v>#REF!</v>
      </c>
      <c r="AA1165" t="e">
        <f t="shared" si="254"/>
        <v>#REF!</v>
      </c>
    </row>
    <row r="1166" spans="24:27" ht="12.75">
      <c r="X1166" s="3">
        <f t="shared" si="255"/>
        <v>1164</v>
      </c>
      <c r="Y1166" s="1" t="e">
        <f t="shared" si="256"/>
        <v>#REF!</v>
      </c>
      <c r="Z1166" s="1" t="e">
        <f t="shared" si="253"/>
        <v>#REF!</v>
      </c>
      <c r="AA1166" t="e">
        <f t="shared" si="254"/>
        <v>#REF!</v>
      </c>
    </row>
    <row r="1167" spans="24:27" ht="12.75">
      <c r="X1167" s="3">
        <f t="shared" si="255"/>
        <v>1165</v>
      </c>
      <c r="Y1167" s="1" t="e">
        <f t="shared" si="256"/>
        <v>#REF!</v>
      </c>
      <c r="Z1167" s="1" t="e">
        <f t="shared" si="253"/>
        <v>#REF!</v>
      </c>
      <c r="AA1167" t="e">
        <f t="shared" si="254"/>
        <v>#REF!</v>
      </c>
    </row>
    <row r="1168" spans="24:27" ht="12.75">
      <c r="X1168" s="3">
        <f t="shared" si="255"/>
        <v>1166</v>
      </c>
      <c r="Y1168" s="1" t="e">
        <f t="shared" si="256"/>
        <v>#REF!</v>
      </c>
      <c r="Z1168" s="1" t="e">
        <f t="shared" si="253"/>
        <v>#REF!</v>
      </c>
      <c r="AA1168" t="e">
        <f t="shared" si="254"/>
        <v>#REF!</v>
      </c>
    </row>
    <row r="1169" spans="24:27" ht="12.75">
      <c r="X1169" s="3">
        <f t="shared" si="255"/>
        <v>1167</v>
      </c>
      <c r="Y1169" s="1" t="e">
        <f t="shared" si="256"/>
        <v>#REF!</v>
      </c>
      <c r="Z1169" s="1" t="e">
        <f t="shared" si="253"/>
        <v>#REF!</v>
      </c>
      <c r="AA1169" t="e">
        <f t="shared" si="254"/>
        <v>#REF!</v>
      </c>
    </row>
    <row r="1170" spans="24:27" ht="12.75">
      <c r="X1170" s="3">
        <f t="shared" si="255"/>
        <v>1168</v>
      </c>
      <c r="Y1170" s="1" t="e">
        <f t="shared" si="256"/>
        <v>#REF!</v>
      </c>
      <c r="Z1170" s="1" t="e">
        <f t="shared" si="253"/>
        <v>#REF!</v>
      </c>
      <c r="AA1170" t="e">
        <f t="shared" si="254"/>
        <v>#REF!</v>
      </c>
    </row>
    <row r="1171" spans="24:27" ht="12.75">
      <c r="X1171" s="3">
        <f t="shared" si="255"/>
        <v>1169</v>
      </c>
      <c r="Y1171" s="1" t="e">
        <f t="shared" si="256"/>
        <v>#REF!</v>
      </c>
      <c r="Z1171" s="1" t="e">
        <f t="shared" si="253"/>
        <v>#REF!</v>
      </c>
      <c r="AA1171" t="e">
        <f t="shared" si="254"/>
        <v>#REF!</v>
      </c>
    </row>
    <row r="1172" spans="24:27" ht="12.75">
      <c r="X1172" s="3">
        <f t="shared" si="255"/>
        <v>1170</v>
      </c>
      <c r="Y1172" s="1" t="e">
        <f t="shared" si="256"/>
        <v>#REF!</v>
      </c>
      <c r="Z1172" s="1" t="e">
        <f t="shared" si="253"/>
        <v>#REF!</v>
      </c>
      <c r="AA1172" t="e">
        <f t="shared" si="254"/>
        <v>#REF!</v>
      </c>
    </row>
    <row r="1173" spans="24:27" ht="12.75">
      <c r="X1173" s="3">
        <f t="shared" si="255"/>
        <v>1171</v>
      </c>
      <c r="Y1173" s="1" t="e">
        <f t="shared" si="256"/>
        <v>#REF!</v>
      </c>
      <c r="Z1173" s="1" t="e">
        <f t="shared" si="253"/>
        <v>#REF!</v>
      </c>
      <c r="AA1173" t="e">
        <f t="shared" si="254"/>
        <v>#REF!</v>
      </c>
    </row>
    <row r="1174" spans="24:27" ht="12.75">
      <c r="X1174" s="3">
        <f t="shared" si="255"/>
        <v>1172</v>
      </c>
      <c r="Y1174" s="1" t="e">
        <f t="shared" si="256"/>
        <v>#REF!</v>
      </c>
      <c r="Z1174" s="1" t="e">
        <f t="shared" si="253"/>
        <v>#REF!</v>
      </c>
      <c r="AA1174" t="e">
        <f t="shared" si="254"/>
        <v>#REF!</v>
      </c>
    </row>
    <row r="1175" spans="24:27" ht="12.75">
      <c r="X1175" s="3">
        <f t="shared" si="255"/>
        <v>1173</v>
      </c>
      <c r="Y1175" s="1" t="e">
        <f t="shared" si="256"/>
        <v>#REF!</v>
      </c>
      <c r="Z1175" s="1" t="e">
        <f t="shared" si="253"/>
        <v>#REF!</v>
      </c>
      <c r="AA1175" t="e">
        <f t="shared" si="254"/>
        <v>#REF!</v>
      </c>
    </row>
    <row r="1176" spans="24:27" ht="12.75">
      <c r="X1176" s="3">
        <f t="shared" si="255"/>
        <v>1174</v>
      </c>
      <c r="Y1176" s="1" t="e">
        <f t="shared" si="256"/>
        <v>#REF!</v>
      </c>
      <c r="Z1176" s="1" t="e">
        <f t="shared" si="253"/>
        <v>#REF!</v>
      </c>
      <c r="AA1176" t="e">
        <f t="shared" si="254"/>
        <v>#REF!</v>
      </c>
    </row>
    <row r="1177" spans="24:27" ht="12.75">
      <c r="X1177" s="3">
        <f t="shared" si="255"/>
        <v>1175</v>
      </c>
      <c r="Y1177" s="1" t="e">
        <f t="shared" si="256"/>
        <v>#REF!</v>
      </c>
      <c r="Z1177" s="1" t="e">
        <f t="shared" si="253"/>
        <v>#REF!</v>
      </c>
      <c r="AA1177" t="e">
        <f t="shared" si="254"/>
        <v>#REF!</v>
      </c>
    </row>
    <row r="1178" spans="24:27" ht="12.75">
      <c r="X1178" s="3">
        <f t="shared" si="255"/>
        <v>1176</v>
      </c>
      <c r="Y1178" s="1" t="e">
        <f t="shared" si="256"/>
        <v>#REF!</v>
      </c>
      <c r="Z1178" s="1" t="e">
        <f t="shared" si="253"/>
        <v>#REF!</v>
      </c>
      <c r="AA1178" t="e">
        <f t="shared" si="254"/>
        <v>#REF!</v>
      </c>
    </row>
    <row r="1179" spans="24:27" ht="12.75">
      <c r="X1179" s="3">
        <f t="shared" si="255"/>
        <v>1177</v>
      </c>
      <c r="Y1179" s="1" t="e">
        <f t="shared" si="256"/>
        <v>#REF!</v>
      </c>
      <c r="Z1179" s="1" t="e">
        <f aca="true" t="shared" si="257" ref="Z1179:Z1202">ROUND(Y$2*AA1179,2)</f>
        <v>#REF!</v>
      </c>
      <c r="AA1179" t="e">
        <f aca="true" t="shared" si="258" ref="AA1179:AA1202">IF(X$1="","",(1-(1+Y$2)^(X1179-X$1))/(1-(1+Y$2)^(-X$1))*Z$1)</f>
        <v>#REF!</v>
      </c>
    </row>
    <row r="1180" spans="24:27" ht="12.75">
      <c r="X1180" s="3">
        <f t="shared" si="255"/>
        <v>1178</v>
      </c>
      <c r="Y1180" s="1" t="e">
        <f t="shared" si="256"/>
        <v>#REF!</v>
      </c>
      <c r="Z1180" s="1" t="e">
        <f t="shared" si="257"/>
        <v>#REF!</v>
      </c>
      <c r="AA1180" t="e">
        <f t="shared" si="258"/>
        <v>#REF!</v>
      </c>
    </row>
    <row r="1181" spans="24:27" ht="12.75">
      <c r="X1181" s="3">
        <f t="shared" si="255"/>
        <v>1179</v>
      </c>
      <c r="Y1181" s="1" t="e">
        <f t="shared" si="256"/>
        <v>#REF!</v>
      </c>
      <c r="Z1181" s="1" t="e">
        <f t="shared" si="257"/>
        <v>#REF!</v>
      </c>
      <c r="AA1181" t="e">
        <f t="shared" si="258"/>
        <v>#REF!</v>
      </c>
    </row>
    <row r="1182" spans="24:27" ht="12.75">
      <c r="X1182" s="3">
        <f t="shared" si="255"/>
        <v>1180</v>
      </c>
      <c r="Y1182" s="1" t="e">
        <f t="shared" si="256"/>
        <v>#REF!</v>
      </c>
      <c r="Z1182" s="1" t="e">
        <f t="shared" si="257"/>
        <v>#REF!</v>
      </c>
      <c r="AA1182" t="e">
        <f t="shared" si="258"/>
        <v>#REF!</v>
      </c>
    </row>
    <row r="1183" spans="24:27" ht="12.75">
      <c r="X1183" s="3">
        <f t="shared" si="255"/>
        <v>1181</v>
      </c>
      <c r="Y1183" s="1" t="e">
        <f t="shared" si="256"/>
        <v>#REF!</v>
      </c>
      <c r="Z1183" s="1" t="e">
        <f t="shared" si="257"/>
        <v>#REF!</v>
      </c>
      <c r="AA1183" t="e">
        <f t="shared" si="258"/>
        <v>#REF!</v>
      </c>
    </row>
    <row r="1184" spans="24:27" ht="12.75">
      <c r="X1184" s="3">
        <f t="shared" si="255"/>
        <v>1182</v>
      </c>
      <c r="Y1184" s="1" t="e">
        <f t="shared" si="256"/>
        <v>#REF!</v>
      </c>
      <c r="Z1184" s="1" t="e">
        <f t="shared" si="257"/>
        <v>#REF!</v>
      </c>
      <c r="AA1184" t="e">
        <f t="shared" si="258"/>
        <v>#REF!</v>
      </c>
    </row>
    <row r="1185" spans="24:27" ht="12.75">
      <c r="X1185" s="3">
        <f t="shared" si="255"/>
        <v>1183</v>
      </c>
      <c r="Y1185" s="1" t="e">
        <f t="shared" si="256"/>
        <v>#REF!</v>
      </c>
      <c r="Z1185" s="1" t="e">
        <f t="shared" si="257"/>
        <v>#REF!</v>
      </c>
      <c r="AA1185" t="e">
        <f t="shared" si="258"/>
        <v>#REF!</v>
      </c>
    </row>
    <row r="1186" spans="24:27" ht="12.75">
      <c r="X1186" s="3">
        <f t="shared" si="255"/>
        <v>1184</v>
      </c>
      <c r="Y1186" s="1" t="e">
        <f t="shared" si="256"/>
        <v>#REF!</v>
      </c>
      <c r="Z1186" s="1" t="e">
        <f t="shared" si="257"/>
        <v>#REF!</v>
      </c>
      <c r="AA1186" t="e">
        <f t="shared" si="258"/>
        <v>#REF!</v>
      </c>
    </row>
    <row r="1187" spans="24:27" ht="12.75">
      <c r="X1187" s="3">
        <f t="shared" si="255"/>
        <v>1185</v>
      </c>
      <c r="Y1187" s="1" t="e">
        <f t="shared" si="256"/>
        <v>#REF!</v>
      </c>
      <c r="Z1187" s="1" t="e">
        <f t="shared" si="257"/>
        <v>#REF!</v>
      </c>
      <c r="AA1187" t="e">
        <f t="shared" si="258"/>
        <v>#REF!</v>
      </c>
    </row>
    <row r="1188" spans="24:27" ht="12.75">
      <c r="X1188" s="3">
        <f t="shared" si="255"/>
        <v>1186</v>
      </c>
      <c r="Y1188" s="1" t="e">
        <f t="shared" si="256"/>
        <v>#REF!</v>
      </c>
      <c r="Z1188" s="1" t="e">
        <f t="shared" si="257"/>
        <v>#REF!</v>
      </c>
      <c r="AA1188" t="e">
        <f t="shared" si="258"/>
        <v>#REF!</v>
      </c>
    </row>
    <row r="1189" spans="24:27" ht="12.75">
      <c r="X1189" s="3">
        <f t="shared" si="255"/>
        <v>1187</v>
      </c>
      <c r="Y1189" s="1" t="e">
        <f t="shared" si="256"/>
        <v>#REF!</v>
      </c>
      <c r="Z1189" s="1" t="e">
        <f t="shared" si="257"/>
        <v>#REF!</v>
      </c>
      <c r="AA1189" t="e">
        <f t="shared" si="258"/>
        <v>#REF!</v>
      </c>
    </row>
    <row r="1190" spans="24:27" ht="12.75">
      <c r="X1190" s="3">
        <f t="shared" si="255"/>
        <v>1188</v>
      </c>
      <c r="Y1190" s="1" t="e">
        <f t="shared" si="256"/>
        <v>#REF!</v>
      </c>
      <c r="Z1190" s="1" t="e">
        <f t="shared" si="257"/>
        <v>#REF!</v>
      </c>
      <c r="AA1190" t="e">
        <f t="shared" si="258"/>
        <v>#REF!</v>
      </c>
    </row>
    <row r="1191" spans="24:27" ht="12.75">
      <c r="X1191" s="3">
        <f t="shared" si="255"/>
        <v>1189</v>
      </c>
      <c r="Y1191" s="1" t="e">
        <f t="shared" si="256"/>
        <v>#REF!</v>
      </c>
      <c r="Z1191" s="1" t="e">
        <f t="shared" si="257"/>
        <v>#REF!</v>
      </c>
      <c r="AA1191" t="e">
        <f t="shared" si="258"/>
        <v>#REF!</v>
      </c>
    </row>
    <row r="1192" spans="24:27" ht="12.75">
      <c r="X1192" s="3">
        <f t="shared" si="255"/>
        <v>1190</v>
      </c>
      <c r="Y1192" s="1" t="e">
        <f t="shared" si="256"/>
        <v>#REF!</v>
      </c>
      <c r="Z1192" s="1" t="e">
        <f t="shared" si="257"/>
        <v>#REF!</v>
      </c>
      <c r="AA1192" t="e">
        <f t="shared" si="258"/>
        <v>#REF!</v>
      </c>
    </row>
    <row r="1193" spans="24:27" ht="12.75">
      <c r="X1193" s="3">
        <f t="shared" si="255"/>
        <v>1191</v>
      </c>
      <c r="Y1193" s="1" t="e">
        <f t="shared" si="256"/>
        <v>#REF!</v>
      </c>
      <c r="Z1193" s="1" t="e">
        <f t="shared" si="257"/>
        <v>#REF!</v>
      </c>
      <c r="AA1193" t="e">
        <f t="shared" si="258"/>
        <v>#REF!</v>
      </c>
    </row>
    <row r="1194" spans="24:27" ht="12.75">
      <c r="X1194" s="3">
        <f t="shared" si="255"/>
        <v>1192</v>
      </c>
      <c r="Y1194" s="1" t="e">
        <f t="shared" si="256"/>
        <v>#REF!</v>
      </c>
      <c r="Z1194" s="1" t="e">
        <f t="shared" si="257"/>
        <v>#REF!</v>
      </c>
      <c r="AA1194" t="e">
        <f t="shared" si="258"/>
        <v>#REF!</v>
      </c>
    </row>
    <row r="1195" spans="24:27" ht="12.75">
      <c r="X1195" s="3">
        <f t="shared" si="255"/>
        <v>1193</v>
      </c>
      <c r="Y1195" s="1" t="e">
        <f t="shared" si="256"/>
        <v>#REF!</v>
      </c>
      <c r="Z1195" s="1" t="e">
        <f t="shared" si="257"/>
        <v>#REF!</v>
      </c>
      <c r="AA1195" t="e">
        <f t="shared" si="258"/>
        <v>#REF!</v>
      </c>
    </row>
    <row r="1196" spans="24:27" ht="12.75">
      <c r="X1196" s="3">
        <f t="shared" si="255"/>
        <v>1194</v>
      </c>
      <c r="Y1196" s="1" t="e">
        <f t="shared" si="256"/>
        <v>#REF!</v>
      </c>
      <c r="Z1196" s="1" t="e">
        <f t="shared" si="257"/>
        <v>#REF!</v>
      </c>
      <c r="AA1196" t="e">
        <f t="shared" si="258"/>
        <v>#REF!</v>
      </c>
    </row>
    <row r="1197" spans="24:27" ht="12.75">
      <c r="X1197" s="3">
        <f t="shared" si="255"/>
        <v>1195</v>
      </c>
      <c r="Y1197" s="1" t="e">
        <f t="shared" si="256"/>
        <v>#REF!</v>
      </c>
      <c r="Z1197" s="1" t="e">
        <f t="shared" si="257"/>
        <v>#REF!</v>
      </c>
      <c r="AA1197" t="e">
        <f t="shared" si="258"/>
        <v>#REF!</v>
      </c>
    </row>
    <row r="1198" spans="24:27" ht="12.75">
      <c r="X1198" s="3">
        <f t="shared" si="255"/>
        <v>1196</v>
      </c>
      <c r="Y1198" s="1" t="e">
        <f t="shared" si="256"/>
        <v>#REF!</v>
      </c>
      <c r="Z1198" s="1" t="e">
        <f t="shared" si="257"/>
        <v>#REF!</v>
      </c>
      <c r="AA1198" t="e">
        <f t="shared" si="258"/>
        <v>#REF!</v>
      </c>
    </row>
    <row r="1199" spans="24:27" ht="12.75">
      <c r="X1199" s="3">
        <f t="shared" si="255"/>
        <v>1197</v>
      </c>
      <c r="Y1199" s="1" t="e">
        <f t="shared" si="256"/>
        <v>#REF!</v>
      </c>
      <c r="Z1199" s="1" t="e">
        <f t="shared" si="257"/>
        <v>#REF!</v>
      </c>
      <c r="AA1199" t="e">
        <f t="shared" si="258"/>
        <v>#REF!</v>
      </c>
    </row>
    <row r="1200" spans="24:27" ht="12.75">
      <c r="X1200" s="3">
        <f t="shared" si="255"/>
        <v>1198</v>
      </c>
      <c r="Y1200" s="1" t="e">
        <f t="shared" si="256"/>
        <v>#REF!</v>
      </c>
      <c r="Z1200" s="1" t="e">
        <f t="shared" si="257"/>
        <v>#REF!</v>
      </c>
      <c r="AA1200" t="e">
        <f t="shared" si="258"/>
        <v>#REF!</v>
      </c>
    </row>
    <row r="1201" spans="24:27" ht="12.75">
      <c r="X1201" s="3">
        <f t="shared" si="255"/>
        <v>1199</v>
      </c>
      <c r="Y1201" s="1" t="e">
        <f t="shared" si="256"/>
        <v>#REF!</v>
      </c>
      <c r="Z1201" s="1" t="e">
        <f t="shared" si="257"/>
        <v>#REF!</v>
      </c>
      <c r="AA1201" t="e">
        <f t="shared" si="258"/>
        <v>#REF!</v>
      </c>
    </row>
    <row r="1202" spans="24:27" ht="12.75">
      <c r="X1202" s="3">
        <f t="shared" si="255"/>
        <v>1200</v>
      </c>
      <c r="Y1202" s="1" t="e">
        <f t="shared" si="256"/>
        <v>#REF!</v>
      </c>
      <c r="Z1202" s="1" t="e">
        <f t="shared" si="257"/>
        <v>#REF!</v>
      </c>
      <c r="AA1202" t="e">
        <f t="shared" si="258"/>
        <v>#REF!</v>
      </c>
    </row>
  </sheetData>
  <sheetProtection password="8E5E" sheet="1" objects="1" scenarios="1"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11"/>
  <dimension ref="A9:H15"/>
  <sheetViews>
    <sheetView workbookViewId="0" topLeftCell="A1">
      <selection activeCell="C9" sqref="C9:E9"/>
    </sheetView>
  </sheetViews>
  <sheetFormatPr defaultColWidth="9.140625" defaultRowHeight="12.75"/>
  <cols>
    <col min="1" max="7" width="9.8515625" style="0" customWidth="1"/>
  </cols>
  <sheetData>
    <row r="9" spans="1:8" ht="12.75">
      <c r="A9" s="69"/>
      <c r="B9" s="69"/>
      <c r="C9" s="82" t="s">
        <v>24</v>
      </c>
      <c r="D9" s="82"/>
      <c r="E9" s="82"/>
      <c r="F9" s="81"/>
      <c r="G9" s="81"/>
      <c r="H9" s="12"/>
    </row>
    <row r="10" spans="1:7" ht="12.75">
      <c r="A10" s="69"/>
      <c r="B10" s="69"/>
      <c r="C10" s="69"/>
      <c r="D10" s="69"/>
      <c r="E10" s="69"/>
      <c r="F10" s="69"/>
      <c r="G10" s="69"/>
    </row>
    <row r="11" spans="1:7" ht="12.75">
      <c r="A11" s="69"/>
      <c r="B11" s="69"/>
      <c r="C11" s="69"/>
      <c r="D11" s="69"/>
      <c r="E11" s="69"/>
      <c r="F11" s="69"/>
      <c r="G11" s="69"/>
    </row>
    <row r="12" spans="1:7" ht="12.75">
      <c r="A12" s="83" t="s">
        <v>25</v>
      </c>
      <c r="B12" s="84"/>
      <c r="C12" s="84"/>
      <c r="D12" s="84"/>
      <c r="E12" s="84"/>
      <c r="F12" s="84"/>
      <c r="G12" s="84"/>
    </row>
    <row r="13" spans="1:7" ht="12.75">
      <c r="A13" s="83" t="s">
        <v>26</v>
      </c>
      <c r="B13" s="84"/>
      <c r="C13" s="84"/>
      <c r="D13" s="84"/>
      <c r="E13" s="84"/>
      <c r="F13" s="84"/>
      <c r="G13" s="84"/>
    </row>
    <row r="14" spans="1:7" ht="12.75">
      <c r="A14" s="85" t="s">
        <v>27</v>
      </c>
      <c r="B14" s="85"/>
      <c r="C14" s="85"/>
      <c r="D14" s="85"/>
      <c r="E14" s="85"/>
      <c r="F14" s="85"/>
      <c r="G14" s="85"/>
    </row>
    <row r="15" spans="1:7" ht="12.75">
      <c r="A15" s="85"/>
      <c r="B15" s="85"/>
      <c r="C15" s="85"/>
      <c r="D15" s="85"/>
      <c r="E15" s="85"/>
      <c r="F15" s="85"/>
      <c r="G15" s="85"/>
    </row>
  </sheetData>
  <sheetProtection password="8E5E" sheet="1" objects="1" scenarios="1"/>
  <mergeCells count="5">
    <mergeCell ref="A12:G12"/>
    <mergeCell ref="A13:G13"/>
    <mergeCell ref="C9:E9"/>
    <mergeCell ref="F9:G9"/>
    <mergeCell ref="A14:G15"/>
  </mergeCells>
  <hyperlinks>
    <hyperlink ref="A12" r:id="rId1" display="mailto:jeremy@stressproofyourmoney.com"/>
    <hyperlink ref="A13" r:id="rId2" display="http://stressproofyourmoney.com/"/>
  </hyperlinks>
  <printOptions/>
  <pageMargins left="0.7" right="0.7" top="0.75" bottom="0.75" header="0.3" footer="0.3"/>
  <pageSetup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Stressproofyourmoney</dc:creator>
  <cp:keywords/>
  <dc:description/>
  <cp:lastModifiedBy>bhkho</cp:lastModifiedBy>
  <dcterms:created xsi:type="dcterms:W3CDTF">2015-10-02T10:05:54Z</dcterms:created>
  <dcterms:modified xsi:type="dcterms:W3CDTF">2015-12-15T05:19:04Z</dcterms:modified>
  <cp:category/>
  <cp:version/>
  <cp:contentType/>
  <cp:contentStatus/>
</cp:coreProperties>
</file>